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ФОРМИРОВАНИЕ БЮДЖЕТА\БЮДЖЕТ 2024\БЮДЖЕТ г. Белогорск на 2024-2026\ПРОЕКТ БЮДЖЕТА в СОВЕТ на 15.11.2023\МАТЕРИАЛЫ к бюджету В СОВЕТ 2024-2026\"/>
    </mc:Choice>
  </mc:AlternateContent>
  <bookViews>
    <workbookView xWindow="45" yWindow="-315" windowWidth="12495" windowHeight="12090"/>
  </bookViews>
  <sheets>
    <sheet name="прогноз основных характеристик" sheetId="2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D33" i="2" l="1"/>
  <c r="B33" i="2" l="1"/>
  <c r="C14" i="2" l="1"/>
  <c r="C13" i="2" s="1"/>
  <c r="D14" i="2"/>
  <c r="D13" i="2" s="1"/>
  <c r="E14" i="2"/>
  <c r="E13" i="2" s="1"/>
  <c r="F14" i="2"/>
  <c r="F13" i="2" s="1"/>
  <c r="B14" i="2"/>
  <c r="B13" i="2" s="1"/>
  <c r="C6" i="2" l="1"/>
  <c r="C21" i="2" s="1"/>
  <c r="F33" i="2" l="1"/>
  <c r="E33" i="2"/>
  <c r="F6" i="2"/>
  <c r="E6" i="2"/>
  <c r="D6" i="2"/>
  <c r="B6" i="2"/>
  <c r="E21" i="2" l="1"/>
  <c r="E34" i="2" s="1"/>
  <c r="D21" i="2"/>
  <c r="D34" i="2" s="1"/>
  <c r="C34" i="2"/>
  <c r="B21" i="2"/>
  <c r="B34" i="2" s="1"/>
  <c r="F21" i="2"/>
  <c r="F34" i="2" s="1"/>
</calcChain>
</file>

<file path=xl/sharedStrings.xml><?xml version="1.0" encoding="utf-8"?>
<sst xmlns="http://schemas.openxmlformats.org/spreadsheetml/2006/main" count="37" uniqueCount="37">
  <si>
    <t>Возврат остатков</t>
  </si>
  <si>
    <t>Безвозмездные поступления от других бюджетов бюджетной системы</t>
  </si>
  <si>
    <t>Неналоговые доходы</t>
  </si>
  <si>
    <t>Доходы от уплаты акцизов (дорожный фонд)</t>
  </si>
  <si>
    <t>Налог на доходы физических лиц</t>
  </si>
  <si>
    <t>Налоговые и неналоговые доходы</t>
  </si>
  <si>
    <t>Наименование показателя</t>
  </si>
  <si>
    <t>Государственная пошлина по делам, рассматриваемым в арбитражных судах</t>
  </si>
  <si>
    <t>Налоги на совокупный доход</t>
  </si>
  <si>
    <t xml:space="preserve">Налоги на имущество </t>
  </si>
  <si>
    <t xml:space="preserve">Безвозмездные поступления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</si>
  <si>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</si>
  <si>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 субсидии)</t>
  </si>
  <si>
    <t>Субвенции бюджетам бюджетной системы Российской Федерации</t>
  </si>
  <si>
    <t>Иные межбюджетные  трансферты</t>
  </si>
  <si>
    <t>Итого доходов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</si>
  <si>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</si>
  <si>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</si>
  <si>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</si>
  <si>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</si>
  <si>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</si>
  <si>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</si>
  <si>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</si>
  <si>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</si>
  <si>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</si>
  <si>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</si>
  <si>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Условно утвержденные расходы</t>
  </si>
  <si>
    <t>Итого расходов</t>
  </si>
  <si>
    <t>Дефицит (профицит) бюджета</t>
  </si>
  <si>
    <t>(тыс.руб.)</t>
  </si>
  <si>
    <t>Прогноз на 2024 год</t>
  </si>
  <si>
    <t>Прогноз на 2025 год</t>
  </si>
  <si>
    <t xml:space="preserve">Доходы от возврата остатков субсидий,субвенций и иных МБТ прошлых лет </t>
  </si>
  <si>
    <t>Прогноз основных характеристик местного бюджета на 2024 год и плановый период 2025 и 2026 годов</t>
  </si>
  <si>
    <t>Исполнено за 2022 год</t>
  </si>
  <si>
    <t>Оценка 2023 год</t>
  </si>
  <si>
    <t>Прогноз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</si>
</sst>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#,##0.0_ ;\-#,##0.0\ "/>
    <numFmt numFmtId="167" formatCode="#,##0.0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0" fillId="0" borderId="0"/>
  </cellStyleXfs>
  <cellXfs count="40">
    <xf numFmtId="0" fontId="0" fillId="0" borderId="0" xfId="0"/>
    <xf numFmtId="0" fontId="2" fillId="0" borderId="2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165" fontId="1" fillId="0" borderId="0" xfId="0" applyNumberFormat="1" applyFont="1" applyAlignment="1">
      <alignment horizontal="right"/>
    </xf>
    <xf numFmtId="0" fontId="9" fillId="0" borderId="0" xfId="0" applyFont="1"/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166" fontId="3" fillId="0" borderId="1" xfId="1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11" fillId="0" borderId="0" xfId="0" applyFont="1" applyBorder="1" applyAlignment="1">
      <alignment horizontal="right" wrapText="1"/>
    </xf>
    <xf numFmtId="167" fontId="2" fillId="2" borderId="1" xfId="1" applyNumberFormat="1" applyFont="1" applyFill="1" applyBorder="1" applyAlignment="1">
      <alignment horizontal="center"/>
    </xf>
    <xf numFmtId="167" fontId="3" fillId="2" borderId="1" xfId="1" applyNumberFormat="1" applyFont="1" applyFill="1" applyBorder="1"/>
    <xf numFmtId="167" fontId="3" fillId="2" borderId="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C36" sqref="C36:F36"/>
    </sheetView>
  </sheetViews>
  <sheetFormatPr defaultRowHeight="12.75" x14ac:dyDescent="0.2"/>
  <cols>
    <col min="1" max="1" width="35.7109375" customWidth="1"/>
    <col min="2" max="2" width="13.140625" customWidth="1"/>
    <col min="3" max="3" width="13.85546875" customWidth="1"/>
    <col min="4" max="4" width="13.28515625" customWidth="1"/>
    <col min="5" max="6" width="13.42578125" customWidth="1"/>
    <col min="9" max="11" width="19.140625" customWidth="1"/>
  </cols>
  <sheetData>
    <row r="1" spans="1:6" ht="39" customHeight="1" x14ac:dyDescent="0.3">
      <c r="A1" s="32" t="s">
        <v>33</v>
      </c>
      <c r="B1" s="32"/>
      <c r="C1" s="32"/>
      <c r="D1" s="32"/>
      <c r="E1" s="32"/>
      <c r="F1" s="32"/>
    </row>
    <row r="2" spans="1:6" ht="14.25" x14ac:dyDescent="0.2">
      <c r="A2" s="33"/>
      <c r="B2" s="34"/>
      <c r="C2" s="34"/>
      <c r="D2" s="34"/>
      <c r="E2" s="6"/>
      <c r="F2" s="8" t="s">
        <v>29</v>
      </c>
    </row>
    <row r="3" spans="1:6" ht="12.75" customHeight="1" x14ac:dyDescent="0.2">
      <c r="A3" s="35" t="s">
        <v>6</v>
      </c>
      <c r="B3" s="37" t="s">
        <v>34</v>
      </c>
      <c r="C3" s="37" t="s">
        <v>35</v>
      </c>
      <c r="D3" s="37" t="s">
        <v>30</v>
      </c>
      <c r="E3" s="37" t="s">
        <v>31</v>
      </c>
      <c r="F3" s="37" t="s">
        <v>36</v>
      </c>
    </row>
    <row r="4" spans="1:6" x14ac:dyDescent="0.2">
      <c r="A4" s="36"/>
      <c r="B4" s="38"/>
      <c r="C4" s="38"/>
      <c r="D4" s="38"/>
      <c r="E4" s="38"/>
      <c r="F4" s="38"/>
    </row>
    <row r="5" spans="1:6" x14ac:dyDescent="0.2">
      <c r="A5" s="5">
        <v>1</v>
      </c>
      <c r="B5" s="5">
        <v>2</v>
      </c>
      <c r="C5" s="11">
        <v>3</v>
      </c>
      <c r="D5" s="5">
        <v>5</v>
      </c>
      <c r="E5" s="10">
        <v>6</v>
      </c>
      <c r="F5" s="10">
        <v>7</v>
      </c>
    </row>
    <row r="6" spans="1:6" ht="18" customHeight="1" x14ac:dyDescent="0.2">
      <c r="A6" s="4" t="s">
        <v>5</v>
      </c>
      <c r="B6" s="17">
        <f>B7+B8+B9+B10+B11+B12</f>
        <v>865088.1</v>
      </c>
      <c r="C6" s="19">
        <f>C7+C8+C9+C10+C11+C12</f>
        <v>960079.7</v>
      </c>
      <c r="D6" s="17">
        <f t="shared" ref="D6:F6" si="0">D7+D8+D9+D10+D11+D12</f>
        <v>931210.3</v>
      </c>
      <c r="E6" s="17">
        <f t="shared" si="0"/>
        <v>963858.6</v>
      </c>
      <c r="F6" s="17">
        <f t="shared" si="0"/>
        <v>1021157.5</v>
      </c>
    </row>
    <row r="7" spans="1:6" ht="15" x14ac:dyDescent="0.25">
      <c r="A7" s="2" t="s">
        <v>4</v>
      </c>
      <c r="B7" s="16">
        <v>569241.4</v>
      </c>
      <c r="C7" s="20">
        <v>654500</v>
      </c>
      <c r="D7" s="16">
        <v>627142</v>
      </c>
      <c r="E7" s="16">
        <v>659323</v>
      </c>
      <c r="F7" s="16">
        <v>711374</v>
      </c>
    </row>
    <row r="8" spans="1:6" ht="30" x14ac:dyDescent="0.25">
      <c r="A8" s="2" t="s">
        <v>3</v>
      </c>
      <c r="B8" s="16">
        <v>9112.1</v>
      </c>
      <c r="C8" s="20">
        <v>8190.5</v>
      </c>
      <c r="D8" s="16">
        <v>8976.9</v>
      </c>
      <c r="E8" s="16">
        <v>9725.4</v>
      </c>
      <c r="F8" s="16">
        <v>13115.8</v>
      </c>
    </row>
    <row r="9" spans="1:6" ht="15" x14ac:dyDescent="0.25">
      <c r="A9" s="2" t="s">
        <v>8</v>
      </c>
      <c r="B9" s="16">
        <v>56113.1</v>
      </c>
      <c r="C9" s="20">
        <v>56508</v>
      </c>
      <c r="D9" s="16">
        <v>62308</v>
      </c>
      <c r="E9" s="16">
        <v>64942</v>
      </c>
      <c r="F9" s="16">
        <v>64942</v>
      </c>
    </row>
    <row r="10" spans="1:6" ht="15" x14ac:dyDescent="0.25">
      <c r="A10" s="2" t="s">
        <v>9</v>
      </c>
      <c r="B10" s="16">
        <v>91123.3</v>
      </c>
      <c r="C10" s="20">
        <v>78850</v>
      </c>
      <c r="D10" s="16">
        <v>96427</v>
      </c>
      <c r="E10" s="16">
        <v>97202</v>
      </c>
      <c r="F10" s="16">
        <v>98069</v>
      </c>
    </row>
    <row r="11" spans="1:6" ht="45" x14ac:dyDescent="0.25">
      <c r="A11" s="2" t="s">
        <v>7</v>
      </c>
      <c r="B11" s="16">
        <v>15387.2</v>
      </c>
      <c r="C11" s="20">
        <v>15097</v>
      </c>
      <c r="D11" s="16">
        <v>15877</v>
      </c>
      <c r="E11" s="16">
        <v>16451</v>
      </c>
      <c r="F11" s="16">
        <v>16456</v>
      </c>
    </row>
    <row r="12" spans="1:6" ht="14.25" x14ac:dyDescent="0.2">
      <c r="A12" s="4" t="s">
        <v>2</v>
      </c>
      <c r="B12" s="17">
        <v>124111</v>
      </c>
      <c r="C12" s="19">
        <v>146934.20000000001</v>
      </c>
      <c r="D12" s="17">
        <v>120479.4</v>
      </c>
      <c r="E12" s="17">
        <v>116215.2</v>
      </c>
      <c r="F12" s="17">
        <v>117200.7</v>
      </c>
    </row>
    <row r="13" spans="1:6" ht="14.25" x14ac:dyDescent="0.2">
      <c r="A13" s="4" t="s">
        <v>10</v>
      </c>
      <c r="B13" s="17">
        <f>B14+B20+B19</f>
        <v>1720837</v>
      </c>
      <c r="C13" s="17">
        <f t="shared" ref="C13:F13" si="1">C14+C20+C19</f>
        <v>1712800.9</v>
      </c>
      <c r="D13" s="17">
        <f t="shared" si="1"/>
        <v>1457479.9</v>
      </c>
      <c r="E13" s="17">
        <f t="shared" si="1"/>
        <v>1492751.1</v>
      </c>
      <c r="F13" s="17">
        <f t="shared" si="1"/>
        <v>1422562.9</v>
      </c>
    </row>
    <row r="14" spans="1:6" ht="42.75" x14ac:dyDescent="0.2">
      <c r="A14" s="3" t="s">
        <v>1</v>
      </c>
      <c r="B14" s="19">
        <f>B15+B16+B17+B18</f>
        <v>1720586</v>
      </c>
      <c r="C14" s="19">
        <f t="shared" ref="C14:F14" si="2">C15+C16+C17+C18</f>
        <v>1712826.3</v>
      </c>
      <c r="D14" s="19">
        <f t="shared" si="2"/>
        <v>1457479.9</v>
      </c>
      <c r="E14" s="19">
        <f t="shared" si="2"/>
        <v>1492751.1</v>
      </c>
      <c r="F14" s="19">
        <f t="shared" si="2"/>
        <v>1422562.9</v>
      </c>
    </row>
    <row r="15" spans="1:6" ht="30" x14ac:dyDescent="0.25">
      <c r="A15" s="2" t="s">
        <v>11</v>
      </c>
      <c r="B15" s="16">
        <v>213134</v>
      </c>
      <c r="C15" s="20">
        <v>69812.2</v>
      </c>
      <c r="D15" s="16">
        <v>113272.7</v>
      </c>
      <c r="E15" s="16">
        <v>81656.899999999994</v>
      </c>
      <c r="F15" s="16">
        <v>62024.2</v>
      </c>
    </row>
    <row r="16" spans="1:6" ht="45" x14ac:dyDescent="0.25">
      <c r="A16" s="2" t="s">
        <v>12</v>
      </c>
      <c r="B16" s="16">
        <v>594625</v>
      </c>
      <c r="C16" s="20">
        <v>389341</v>
      </c>
      <c r="D16" s="16">
        <v>125667.6</v>
      </c>
      <c r="E16" s="16">
        <v>73090.399999999994</v>
      </c>
      <c r="F16" s="16">
        <v>47850.5</v>
      </c>
    </row>
    <row r="17" spans="1:12" ht="30" x14ac:dyDescent="0.25">
      <c r="A17" s="2" t="s">
        <v>13</v>
      </c>
      <c r="B17" s="16">
        <v>805803</v>
      </c>
      <c r="C17" s="20">
        <v>1137116.1000000001</v>
      </c>
      <c r="D17" s="16">
        <v>1215583.3</v>
      </c>
      <c r="E17" s="16">
        <v>1285047.5</v>
      </c>
      <c r="F17" s="16">
        <v>1262688.2</v>
      </c>
    </row>
    <row r="18" spans="1:12" ht="15" x14ac:dyDescent="0.25">
      <c r="A18" s="2" t="s">
        <v>14</v>
      </c>
      <c r="B18" s="16">
        <v>107024</v>
      </c>
      <c r="C18" s="20">
        <v>116557</v>
      </c>
      <c r="D18" s="16">
        <v>2956.3</v>
      </c>
      <c r="E18" s="16">
        <v>52956.3</v>
      </c>
      <c r="F18" s="16">
        <v>50000</v>
      </c>
    </row>
    <row r="19" spans="1:12" ht="45" x14ac:dyDescent="0.25">
      <c r="A19" s="1" t="s">
        <v>32</v>
      </c>
      <c r="B19" s="18">
        <v>5235</v>
      </c>
      <c r="C19" s="21"/>
      <c r="D19" s="18">
        <v>0</v>
      </c>
      <c r="E19" s="16">
        <v>0</v>
      </c>
      <c r="F19" s="16">
        <v>0</v>
      </c>
    </row>
    <row r="20" spans="1:12" s="26" customFormat="1" ht="15" x14ac:dyDescent="0.25">
      <c r="A20" s="1" t="s">
        <v>0</v>
      </c>
      <c r="B20" s="22">
        <v>-4984</v>
      </c>
      <c r="C20" s="23">
        <v>-25.4</v>
      </c>
      <c r="D20" s="22">
        <v>0</v>
      </c>
      <c r="E20" s="24">
        <v>0</v>
      </c>
      <c r="F20" s="25">
        <v>0</v>
      </c>
    </row>
    <row r="21" spans="1:12" ht="14.25" x14ac:dyDescent="0.2">
      <c r="A21" s="7" t="s">
        <v>15</v>
      </c>
      <c r="B21" s="15">
        <f>B6+B13</f>
        <v>2585925.1</v>
      </c>
      <c r="C21" s="15">
        <f>C6+C13</f>
        <v>2672880.6</v>
      </c>
      <c r="D21" s="15">
        <f t="shared" ref="C21:F21" si="3">D6+D13</f>
        <v>2388690.2000000002</v>
      </c>
      <c r="E21" s="15">
        <f t="shared" si="3"/>
        <v>2456609.7000000002</v>
      </c>
      <c r="F21" s="15">
        <f t="shared" si="3"/>
        <v>2443720.4</v>
      </c>
    </row>
    <row r="22" spans="1:12" ht="15" x14ac:dyDescent="0.25">
      <c r="A22" s="12" t="s">
        <v>16</v>
      </c>
      <c r="B22" s="29">
        <v>203266.8</v>
      </c>
      <c r="C22" s="29">
        <v>242179</v>
      </c>
      <c r="D22" s="29">
        <v>249763.7</v>
      </c>
      <c r="E22" s="29">
        <v>244856.9</v>
      </c>
      <c r="F22" s="29">
        <v>244832.7</v>
      </c>
    </row>
    <row r="23" spans="1:12" ht="30" x14ac:dyDescent="0.25">
      <c r="A23" s="13" t="s">
        <v>17</v>
      </c>
      <c r="B23" s="29">
        <v>15235.2</v>
      </c>
      <c r="C23" s="29">
        <v>20356</v>
      </c>
      <c r="D23" s="29">
        <v>20952.3</v>
      </c>
      <c r="E23" s="29">
        <v>21206.5</v>
      </c>
      <c r="F23" s="29">
        <v>21206.5</v>
      </c>
    </row>
    <row r="24" spans="1:12" ht="15" x14ac:dyDescent="0.25">
      <c r="A24" s="12" t="s">
        <v>18</v>
      </c>
      <c r="B24" s="29">
        <v>84256.3</v>
      </c>
      <c r="C24" s="29">
        <v>60952</v>
      </c>
      <c r="D24" s="29">
        <v>44691.5</v>
      </c>
      <c r="E24" s="29">
        <v>106758.3</v>
      </c>
      <c r="F24" s="29">
        <v>95128.5</v>
      </c>
    </row>
    <row r="25" spans="1:12" ht="15" x14ac:dyDescent="0.25">
      <c r="A25" s="12" t="s">
        <v>19</v>
      </c>
      <c r="B25" s="29">
        <v>788039.1</v>
      </c>
      <c r="C25" s="29">
        <v>912177</v>
      </c>
      <c r="D25" s="29">
        <v>577980.19999999995</v>
      </c>
      <c r="E25" s="29">
        <v>501651.4</v>
      </c>
      <c r="F25" s="29">
        <v>539463.9</v>
      </c>
      <c r="H25" s="27"/>
      <c r="I25" s="27"/>
      <c r="J25" s="27"/>
      <c r="K25" s="27"/>
      <c r="L25" s="27"/>
    </row>
    <row r="26" spans="1:12" ht="15.75" x14ac:dyDescent="0.25">
      <c r="A26" s="12" t="s">
        <v>20</v>
      </c>
      <c r="B26" s="29">
        <v>1017812.2</v>
      </c>
      <c r="C26" s="29">
        <v>1095809.3</v>
      </c>
      <c r="D26" s="29">
        <v>1092480.8</v>
      </c>
      <c r="E26" s="29">
        <v>1163474.7</v>
      </c>
      <c r="F26" s="29">
        <v>1114998</v>
      </c>
      <c r="H26" s="27"/>
      <c r="I26" s="28"/>
      <c r="J26" s="28"/>
      <c r="K26" s="28"/>
      <c r="L26" s="27"/>
    </row>
    <row r="27" spans="1:12" ht="15.75" x14ac:dyDescent="0.25">
      <c r="A27" s="12" t="s">
        <v>21</v>
      </c>
      <c r="B27" s="29">
        <v>98907.4</v>
      </c>
      <c r="C27" s="29">
        <v>121404</v>
      </c>
      <c r="D27" s="29">
        <v>128121.9</v>
      </c>
      <c r="E27" s="29">
        <v>113537.3</v>
      </c>
      <c r="F27" s="29">
        <v>111791.3</v>
      </c>
      <c r="H27" s="27"/>
      <c r="I27" s="28"/>
      <c r="J27" s="28"/>
      <c r="K27" s="28"/>
      <c r="L27" s="27"/>
    </row>
    <row r="28" spans="1:12" ht="15" x14ac:dyDescent="0.25">
      <c r="A28" s="12" t="s">
        <v>22</v>
      </c>
      <c r="B28" s="29">
        <v>981</v>
      </c>
      <c r="C28" s="29">
        <v>986</v>
      </c>
      <c r="D28" s="29">
        <v>986.3</v>
      </c>
      <c r="E28" s="29">
        <v>986.3</v>
      </c>
      <c r="F28" s="29">
        <v>986.3</v>
      </c>
    </row>
    <row r="29" spans="1:12" ht="15" x14ac:dyDescent="0.25">
      <c r="A29" s="12" t="s">
        <v>23</v>
      </c>
      <c r="B29" s="29">
        <v>124310.39999999999</v>
      </c>
      <c r="C29" s="29">
        <v>109693</v>
      </c>
      <c r="D29" s="29">
        <v>120018.4</v>
      </c>
      <c r="E29" s="29">
        <v>123133.1</v>
      </c>
      <c r="F29" s="29">
        <v>106195.9</v>
      </c>
    </row>
    <row r="30" spans="1:12" ht="15" x14ac:dyDescent="0.25">
      <c r="A30" s="12" t="s">
        <v>24</v>
      </c>
      <c r="B30" s="29">
        <v>111737.9</v>
      </c>
      <c r="C30" s="29">
        <v>141444</v>
      </c>
      <c r="D30" s="29">
        <v>134474.1</v>
      </c>
      <c r="E30" s="29">
        <v>133680.20000000001</v>
      </c>
      <c r="F30" s="29">
        <v>130787.3</v>
      </c>
    </row>
    <row r="31" spans="1:12" ht="15" x14ac:dyDescent="0.25">
      <c r="A31" s="12" t="s">
        <v>25</v>
      </c>
      <c r="B31" s="29">
        <v>11369.7</v>
      </c>
      <c r="C31" s="29">
        <v>14172</v>
      </c>
      <c r="D31" s="29">
        <v>19221</v>
      </c>
      <c r="E31" s="29">
        <v>21187</v>
      </c>
      <c r="F31" s="29">
        <v>24170</v>
      </c>
    </row>
    <row r="32" spans="1:12" ht="15" x14ac:dyDescent="0.25">
      <c r="A32" s="12" t="s">
        <v>26</v>
      </c>
      <c r="B32" s="29">
        <v>0</v>
      </c>
      <c r="C32" s="29">
        <v>0</v>
      </c>
      <c r="D32" s="20">
        <v>0</v>
      </c>
      <c r="E32" s="29">
        <v>26138</v>
      </c>
      <c r="F32" s="29">
        <v>54160</v>
      </c>
    </row>
    <row r="33" spans="1:6" ht="14.25" x14ac:dyDescent="0.2">
      <c r="A33" s="14" t="s">
        <v>27</v>
      </c>
      <c r="B33" s="30">
        <f>SUM(B22:B32)</f>
        <v>2455916</v>
      </c>
      <c r="C33" s="30">
        <f>SUM(C22:C32)</f>
        <v>2719172.3</v>
      </c>
      <c r="D33" s="30">
        <f>SUM(D22:D32)</f>
        <v>2388690.2000000002</v>
      </c>
      <c r="E33" s="30">
        <f>SUM(E22:E32)</f>
        <v>2456609.7000000002</v>
      </c>
      <c r="F33" s="30">
        <f>SUM(F22:F32)</f>
        <v>2443720.4</v>
      </c>
    </row>
    <row r="34" spans="1:6" ht="14.25" x14ac:dyDescent="0.2">
      <c r="A34" s="14" t="s">
        <v>28</v>
      </c>
      <c r="B34" s="31">
        <f>B21-B33</f>
        <v>130009.1</v>
      </c>
      <c r="C34" s="31">
        <f>C21-C33</f>
        <v>-46291.7</v>
      </c>
      <c r="D34" s="31">
        <f>D21-D33</f>
        <v>0</v>
      </c>
      <c r="E34" s="31">
        <f>E21-E33</f>
        <v>0</v>
      </c>
      <c r="F34" s="31">
        <f>F21-F33</f>
        <v>0</v>
      </c>
    </row>
    <row r="35" spans="1:6" x14ac:dyDescent="0.2">
      <c r="C35" s="9"/>
    </row>
    <row r="36" spans="1:6" x14ac:dyDescent="0.2">
      <c r="C36" s="39"/>
      <c r="D36" s="39"/>
      <c r="E36" s="39"/>
      <c r="F36" s="39"/>
    </row>
  </sheetData>
  <mergeCells count="8">
    <mergeCell ref="A1:F1"/>
    <mergeCell ref="A2:D2"/>
    <mergeCell ref="A3:A4"/>
    <mergeCell ref="B3:B4"/>
    <mergeCell ref="C3:C4"/>
    <mergeCell ref="D3:D4"/>
    <mergeCell ref="E3:E4"/>
    <mergeCell ref="F3:F4"/>
  </mergeCells>
  <pageMargins left="0.59055118110236227" right="0.39370078740157483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основных характеристик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Наливкина</cp:lastModifiedBy>
  <cp:lastPrinted>2023-11-09T07:45:20Z</cp:lastPrinted>
  <dcterms:created xsi:type="dcterms:W3CDTF">2017-07-24T00:11:57Z</dcterms:created>
  <dcterms:modified xsi:type="dcterms:W3CDTF">2023-11-11T03:10:02Z</dcterms:modified>
</cp:coreProperties>
</file>