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70" windowHeight="11835"/>
  </bookViews>
  <sheets>
    <sheet name="прогноз основных характеристик" sheetId="2" r:id="rId1"/>
  </sheet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2" l="1"/>
  <c r="D37" i="2" l="1"/>
  <c r="F37" i="2" l="1"/>
  <c r="E37" i="2"/>
  <c r="F17" i="2"/>
  <c r="F16" i="2" s="1"/>
  <c r="E17" i="2"/>
  <c r="E16" i="2" s="1"/>
  <c r="D17" i="2"/>
  <c r="D16" i="2" s="1"/>
  <c r="C17" i="2"/>
  <c r="C16" i="2" s="1"/>
  <c r="B17" i="2"/>
  <c r="B16" i="2" s="1"/>
  <c r="F9" i="2"/>
  <c r="E9" i="2"/>
  <c r="D9" i="2"/>
  <c r="C9" i="2"/>
  <c r="B9" i="2"/>
  <c r="E24" i="2" l="1"/>
  <c r="E38" i="2" s="1"/>
  <c r="D24" i="2"/>
  <c r="C24" i="2"/>
  <c r="B24" i="2"/>
  <c r="B38" i="2" s="1"/>
  <c r="F24" i="2"/>
  <c r="F38" i="2" s="1"/>
  <c r="C37" i="2" l="1"/>
  <c r="C38" i="2" s="1"/>
</calcChain>
</file>

<file path=xl/sharedStrings.xml><?xml version="1.0" encoding="utf-8"?>
<sst xmlns="http://schemas.openxmlformats.org/spreadsheetml/2006/main" count="37" uniqueCount="37">
  <si>
    <t>Возврат остатков</t>
  </si>
  <si>
    <t>Прочие безвозмездные поступлени (Добровольные пожертвования ФОК)</t>
  </si>
  <si>
    <t>Безвозмездные поступления от других бюджетов бюджетной системы</t>
  </si>
  <si>
    <t>Неналоговые доходы</t>
  </si>
  <si>
    <t>Доходы от уплаты акцизов (дорожный фонд)</t>
  </si>
  <si>
    <t>Налог на доходы физических лиц</t>
  </si>
  <si>
    <t>Налоговые и неналоговые доходы</t>
  </si>
  <si>
    <t>Наименование показателя</t>
  </si>
  <si>
    <t>Государственная пошлина по делам, рассматриваемым в арбитражных судах</t>
  </si>
  <si>
    <t>Налоги на совокупный доход</t>
  </si>
  <si>
    <t xml:space="preserve">Налоги на имущество </t>
  </si>
  <si>
    <t xml:space="preserve">Безвозмездные поступления 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</si>
  <si>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</si>
  <si>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 субсидии)</t>
  </si>
  <si>
    <t>Субвенции бюджетам бюджетной системы Российской Федерации</t>
  </si>
  <si>
    <t>Иные межбюджетные  трансферты</t>
  </si>
  <si>
    <t>Итого доходов</t>
  </si>
  <si>
    <t>Общегосударственные вопросы</t>
  </si>
  <si>
    <t>Национальная безопасность 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</si>
  <si>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</si>
  <si>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</si>
  <si>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</si>
  <si>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</si>
  <si>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</si>
  <si>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</si>
  <si>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</si>
  <si>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муниципального долга</t>
  </si>
  <si>
    <t>Условно утвержденные расходы</t>
  </si>
  <si>
    <t>Итого расходов</t>
  </si>
  <si>
    <t>Дефицит (профицит) бюджета</t>
  </si>
  <si>
    <t>(тыс.руб.)</t>
  </si>
  <si>
    <t>Прогноз на 2022 год</t>
  </si>
  <si>
    <t>Прогноз на 2023 год</t>
  </si>
  <si>
    <t>Прогноз основных характеристик местного бюджета на 2022 год и плановый период 2023 и 2024 годов</t>
  </si>
  <si>
    <t>Исполнено за 2020 год</t>
  </si>
  <si>
    <t>Оценка 2021 год</t>
  </si>
  <si>
    <t>Прогноз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</si>
</sst>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,##0.0_ ;\-#,##0.0\ "/>
  </numFmts>
  <fonts count="14" x14ac:knownFonts="1"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13" fillId="0" borderId="0"/>
  </cellStyleXfs>
  <cellXfs count="44">
    <xf numFmtId="0" fontId="0" fillId="0" borderId="0" xfId="0"/>
    <xf numFmtId="0" fontId="3" fillId="0" borderId="2" xfId="0" applyFont="1" applyFill="1" applyBorder="1" applyAlignment="1">
      <alignment horizontal="justify" wrapText="1"/>
    </xf>
    <xf numFmtId="0" fontId="2" fillId="0" borderId="2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justify" wrapText="1"/>
    </xf>
    <xf numFmtId="49" fontId="4" fillId="0" borderId="1" xfId="0" applyNumberFormat="1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justify" wrapText="1"/>
    </xf>
    <xf numFmtId="165" fontId="1" fillId="0" borderId="0" xfId="0" applyNumberFormat="1" applyFont="1" applyAlignment="1">
      <alignment horizontal="right"/>
    </xf>
    <xf numFmtId="0" fontId="9" fillId="0" borderId="0" xfId="0" applyFont="1"/>
    <xf numFmtId="166" fontId="0" fillId="0" borderId="0" xfId="0" applyNumberFormat="1"/>
    <xf numFmtId="0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6" fontId="2" fillId="2" borderId="1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5" fontId="2" fillId="2" borderId="1" xfId="0" applyNumberFormat="1" applyFont="1" applyFill="1" applyBorder="1"/>
    <xf numFmtId="165" fontId="10" fillId="2" borderId="1" xfId="0" applyNumberFormat="1" applyFont="1" applyFill="1" applyBorder="1" applyAlignment="1">
      <alignment horizontal="center"/>
    </xf>
    <xf numFmtId="165" fontId="12" fillId="2" borderId="1" xfId="0" applyNumberFormat="1" applyFont="1" applyFill="1" applyBorder="1"/>
    <xf numFmtId="166" fontId="3" fillId="2" borderId="1" xfId="1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166" fontId="11" fillId="2" borderId="1" xfId="1" applyNumberFormat="1" applyFont="1" applyFill="1" applyBorder="1"/>
    <xf numFmtId="0" fontId="3" fillId="2" borderId="1" xfId="0" applyFont="1" applyFill="1" applyBorder="1"/>
    <xf numFmtId="166" fontId="11" fillId="2" borderId="1" xfId="1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40"/>
  <sheetViews>
    <sheetView tabSelected="1" topLeftCell="A13" workbookViewId="0">
      <selection activeCell="D26" sqref="D26:D35"/>
    </sheetView>
  </sheetViews>
  <sheetFormatPr defaultRowHeight="12.75" x14ac:dyDescent="0.2"/>
  <cols>
    <col min="1" max="1" width="35.7109375" customWidth="1"/>
    <col min="2" max="2" width="13.140625" customWidth="1"/>
    <col min="3" max="3" width="12.140625" customWidth="1"/>
    <col min="4" max="4" width="13.28515625" customWidth="1"/>
    <col min="5" max="6" width="13.42578125" customWidth="1"/>
  </cols>
  <sheetData>
    <row r="4" spans="1:6" ht="39" customHeight="1" x14ac:dyDescent="0.3">
      <c r="A4" s="37" t="s">
        <v>33</v>
      </c>
      <c r="B4" s="37"/>
      <c r="C4" s="37"/>
      <c r="D4" s="37"/>
      <c r="E4" s="37"/>
      <c r="F4" s="37"/>
    </row>
    <row r="5" spans="1:6" ht="14.25" x14ac:dyDescent="0.2">
      <c r="A5" s="38"/>
      <c r="B5" s="39"/>
      <c r="C5" s="39"/>
      <c r="D5" s="39"/>
      <c r="E5" s="7"/>
      <c r="F5" s="9" t="s">
        <v>30</v>
      </c>
    </row>
    <row r="6" spans="1:6" x14ac:dyDescent="0.2">
      <c r="A6" s="40" t="s">
        <v>7</v>
      </c>
      <c r="B6" s="42" t="s">
        <v>34</v>
      </c>
      <c r="C6" s="42" t="s">
        <v>35</v>
      </c>
      <c r="D6" s="42" t="s">
        <v>31</v>
      </c>
      <c r="E6" s="42" t="s">
        <v>32</v>
      </c>
      <c r="F6" s="42" t="s">
        <v>36</v>
      </c>
    </row>
    <row r="7" spans="1:6" x14ac:dyDescent="0.2">
      <c r="A7" s="41"/>
      <c r="B7" s="43"/>
      <c r="C7" s="43"/>
      <c r="D7" s="43"/>
      <c r="E7" s="43"/>
      <c r="F7" s="43"/>
    </row>
    <row r="8" spans="1:6" x14ac:dyDescent="0.2">
      <c r="A8" s="6">
        <v>1</v>
      </c>
      <c r="B8" s="6">
        <v>2</v>
      </c>
      <c r="C8" s="13">
        <v>3</v>
      </c>
      <c r="D8" s="6">
        <v>5</v>
      </c>
      <c r="E8" s="12">
        <v>6</v>
      </c>
      <c r="F8" s="12">
        <v>7</v>
      </c>
    </row>
    <row r="9" spans="1:6" ht="28.5" x14ac:dyDescent="0.2">
      <c r="A9" s="5" t="s">
        <v>6</v>
      </c>
      <c r="B9" s="14">
        <f>B10+B11+B12+B13+B14+B15</f>
        <v>745304</v>
      </c>
      <c r="C9" s="22">
        <f t="shared" ref="C9:F9" si="0">C10+C11+C12+C13+C14+C15</f>
        <v>798988.9</v>
      </c>
      <c r="D9" s="14">
        <f t="shared" si="0"/>
        <v>796106.5</v>
      </c>
      <c r="E9" s="14">
        <f t="shared" si="0"/>
        <v>839896.4</v>
      </c>
      <c r="F9" s="14">
        <f t="shared" si="0"/>
        <v>874660.2</v>
      </c>
    </row>
    <row r="10" spans="1:6" ht="15" x14ac:dyDescent="0.25">
      <c r="A10" s="3" t="s">
        <v>5</v>
      </c>
      <c r="B10" s="19">
        <v>445383</v>
      </c>
      <c r="C10" s="21">
        <v>494068</v>
      </c>
      <c r="D10" s="19">
        <v>532594</v>
      </c>
      <c r="E10" s="19">
        <v>565889</v>
      </c>
      <c r="F10" s="19">
        <v>601264</v>
      </c>
    </row>
    <row r="11" spans="1:6" ht="30" x14ac:dyDescent="0.25">
      <c r="A11" s="3" t="s">
        <v>4</v>
      </c>
      <c r="B11" s="19">
        <v>6661.1</v>
      </c>
      <c r="C11" s="21">
        <v>8210.9</v>
      </c>
      <c r="D11" s="19">
        <v>7896.6</v>
      </c>
      <c r="E11" s="19">
        <v>8146.5</v>
      </c>
      <c r="F11" s="19">
        <v>8561.2999999999993</v>
      </c>
    </row>
    <row r="12" spans="1:6" ht="15" x14ac:dyDescent="0.25">
      <c r="A12" s="3" t="s">
        <v>9</v>
      </c>
      <c r="B12" s="19">
        <v>73534.899999999994</v>
      </c>
      <c r="C12" s="21">
        <v>53614.2</v>
      </c>
      <c r="D12" s="19">
        <v>42108</v>
      </c>
      <c r="E12" s="19">
        <v>43990</v>
      </c>
      <c r="F12" s="19">
        <v>43917</v>
      </c>
    </row>
    <row r="13" spans="1:6" ht="15" x14ac:dyDescent="0.25">
      <c r="A13" s="3" t="s">
        <v>10</v>
      </c>
      <c r="B13" s="19">
        <v>98281.4</v>
      </c>
      <c r="C13" s="21">
        <v>89369</v>
      </c>
      <c r="D13" s="19">
        <v>84956</v>
      </c>
      <c r="E13" s="19">
        <v>86405</v>
      </c>
      <c r="F13" s="19">
        <v>87312</v>
      </c>
    </row>
    <row r="14" spans="1:6" ht="45" x14ac:dyDescent="0.25">
      <c r="A14" s="3" t="s">
        <v>8</v>
      </c>
      <c r="B14" s="19">
        <v>16407.2</v>
      </c>
      <c r="C14" s="21">
        <v>15428</v>
      </c>
      <c r="D14" s="19">
        <v>15844</v>
      </c>
      <c r="E14" s="19">
        <v>16144</v>
      </c>
      <c r="F14" s="19">
        <v>16217</v>
      </c>
    </row>
    <row r="15" spans="1:6" ht="14.25" x14ac:dyDescent="0.2">
      <c r="A15" s="5" t="s">
        <v>3</v>
      </c>
      <c r="B15" s="14">
        <v>105036.4</v>
      </c>
      <c r="C15" s="22">
        <v>138298.79999999999</v>
      </c>
      <c r="D15" s="14">
        <v>112707.9</v>
      </c>
      <c r="E15" s="14">
        <v>119321.9</v>
      </c>
      <c r="F15" s="14">
        <v>117388.9</v>
      </c>
    </row>
    <row r="16" spans="1:6" ht="14.25" x14ac:dyDescent="0.2">
      <c r="A16" s="5" t="s">
        <v>11</v>
      </c>
      <c r="B16" s="14">
        <f>B17+B23+B22</f>
        <v>1467104.6</v>
      </c>
      <c r="C16" s="22">
        <f>C17+C22+C23</f>
        <v>1514926.7</v>
      </c>
      <c r="D16" s="14">
        <f>D17+D23+D22</f>
        <v>1000218.2</v>
      </c>
      <c r="E16" s="14">
        <f>E17+E23+E22</f>
        <v>980343.6</v>
      </c>
      <c r="F16" s="14">
        <f>F17+F23+F22</f>
        <v>856376.4</v>
      </c>
    </row>
    <row r="17" spans="1:6" ht="42.75" x14ac:dyDescent="0.2">
      <c r="A17" s="4" t="s">
        <v>2</v>
      </c>
      <c r="B17" s="14">
        <f>B18+B19+B20+B21</f>
        <v>1468297.1</v>
      </c>
      <c r="C17" s="22">
        <f>C18+C19+C20+C21</f>
        <v>1514929.4</v>
      </c>
      <c r="D17" s="14">
        <f>D18+D19+D20+D21</f>
        <v>1000218.2</v>
      </c>
      <c r="E17" s="14">
        <f>E18+E19+E20+E21</f>
        <v>980343.6</v>
      </c>
      <c r="F17" s="14">
        <f>F18+F19+F20+F21</f>
        <v>856376.4</v>
      </c>
    </row>
    <row r="18" spans="1:6" ht="30" x14ac:dyDescent="0.25">
      <c r="A18" s="3" t="s">
        <v>12</v>
      </c>
      <c r="B18" s="19">
        <v>169152.1</v>
      </c>
      <c r="C18" s="21">
        <v>57943</v>
      </c>
      <c r="D18" s="19">
        <v>64330.8</v>
      </c>
      <c r="E18" s="19">
        <v>40150.800000000003</v>
      </c>
      <c r="F18" s="19">
        <v>35174</v>
      </c>
    </row>
    <row r="19" spans="1:6" ht="45" x14ac:dyDescent="0.25">
      <c r="A19" s="3" t="s">
        <v>13</v>
      </c>
      <c r="B19" s="19">
        <v>635741.5</v>
      </c>
      <c r="C19" s="21">
        <v>674747.2</v>
      </c>
      <c r="D19" s="19">
        <v>135522.70000000001</v>
      </c>
      <c r="E19" s="19">
        <v>103196.1</v>
      </c>
      <c r="F19" s="19">
        <v>53328.800000000003</v>
      </c>
    </row>
    <row r="20" spans="1:6" ht="30" x14ac:dyDescent="0.25">
      <c r="A20" s="3" t="s">
        <v>14</v>
      </c>
      <c r="B20" s="19">
        <v>598920.5</v>
      </c>
      <c r="C20" s="21">
        <v>781253.1</v>
      </c>
      <c r="D20" s="19">
        <v>800364.7</v>
      </c>
      <c r="E20" s="19">
        <v>836996.7</v>
      </c>
      <c r="F20" s="19">
        <v>767873.6</v>
      </c>
    </row>
    <row r="21" spans="1:6" ht="15" x14ac:dyDescent="0.25">
      <c r="A21" s="3" t="s">
        <v>15</v>
      </c>
      <c r="B21" s="19">
        <v>64483</v>
      </c>
      <c r="C21" s="21">
        <v>986.1</v>
      </c>
      <c r="D21" s="19">
        <v>0</v>
      </c>
      <c r="E21" s="19">
        <v>0</v>
      </c>
      <c r="F21" s="19">
        <v>0</v>
      </c>
    </row>
    <row r="22" spans="1:6" ht="30" x14ac:dyDescent="0.25">
      <c r="A22" s="2" t="s">
        <v>1</v>
      </c>
      <c r="B22" s="20">
        <v>0</v>
      </c>
      <c r="C22" s="23">
        <v>0</v>
      </c>
      <c r="D22" s="20">
        <v>0</v>
      </c>
      <c r="E22" s="19">
        <v>0</v>
      </c>
      <c r="F22" s="19">
        <v>0</v>
      </c>
    </row>
    <row r="23" spans="1:6" ht="14.25" x14ac:dyDescent="0.2">
      <c r="A23" s="1" t="s">
        <v>0</v>
      </c>
      <c r="B23" s="15">
        <v>-1192.5</v>
      </c>
      <c r="C23" s="17">
        <v>-2.7</v>
      </c>
      <c r="D23" s="15">
        <v>0</v>
      </c>
      <c r="E23" s="14">
        <v>0</v>
      </c>
      <c r="F23" s="18">
        <v>0</v>
      </c>
    </row>
    <row r="24" spans="1:6" ht="14.25" x14ac:dyDescent="0.2">
      <c r="A24" s="8" t="s">
        <v>16</v>
      </c>
      <c r="B24" s="16">
        <f>B9+B16</f>
        <v>2212408.6</v>
      </c>
      <c r="C24" s="16">
        <f t="shared" ref="C24:F24" si="1">C9+C16</f>
        <v>2313915.6</v>
      </c>
      <c r="D24" s="16">
        <f t="shared" si="1"/>
        <v>1796324.7</v>
      </c>
      <c r="E24" s="16">
        <f t="shared" si="1"/>
        <v>1820240</v>
      </c>
      <c r="F24" s="16">
        <f t="shared" si="1"/>
        <v>1731036.6</v>
      </c>
    </row>
    <row r="25" spans="1:6" ht="14.25" x14ac:dyDescent="0.2">
      <c r="A25" s="30"/>
      <c r="B25" s="27"/>
      <c r="C25" s="27"/>
      <c r="D25" s="27"/>
      <c r="E25" s="27"/>
      <c r="F25" s="28"/>
    </row>
    <row r="26" spans="1:6" ht="15" x14ac:dyDescent="0.25">
      <c r="A26" s="31" t="s">
        <v>17</v>
      </c>
      <c r="B26" s="24">
        <v>181444.7</v>
      </c>
      <c r="C26" s="24">
        <v>198240.3</v>
      </c>
      <c r="D26" s="24">
        <v>217961.60000000001</v>
      </c>
      <c r="E26" s="24">
        <v>221857.6</v>
      </c>
      <c r="F26" s="24">
        <v>221544.3</v>
      </c>
    </row>
    <row r="27" spans="1:6" ht="30" x14ac:dyDescent="0.25">
      <c r="A27" s="32" t="s">
        <v>18</v>
      </c>
      <c r="B27" s="24">
        <v>16139.7</v>
      </c>
      <c r="C27" s="24">
        <v>16335</v>
      </c>
      <c r="D27" s="24">
        <v>15578.3</v>
      </c>
      <c r="E27" s="24">
        <v>15945.1</v>
      </c>
      <c r="F27" s="24">
        <v>15945.1</v>
      </c>
    </row>
    <row r="28" spans="1:6" ht="15" x14ac:dyDescent="0.25">
      <c r="A28" s="31" t="s">
        <v>19</v>
      </c>
      <c r="B28" s="24">
        <v>335602.8</v>
      </c>
      <c r="C28" s="24">
        <v>249947.8</v>
      </c>
      <c r="D28" s="24">
        <v>55318.5</v>
      </c>
      <c r="E28" s="24">
        <v>60631.199999999997</v>
      </c>
      <c r="F28" s="24">
        <v>47144.4</v>
      </c>
    </row>
    <row r="29" spans="1:6" ht="15" x14ac:dyDescent="0.25">
      <c r="A29" s="31" t="s">
        <v>20</v>
      </c>
      <c r="B29" s="24">
        <v>334232.3</v>
      </c>
      <c r="C29" s="24">
        <v>523444</v>
      </c>
      <c r="D29" s="24">
        <v>218013.1</v>
      </c>
      <c r="E29" s="24">
        <v>179738</v>
      </c>
      <c r="F29" s="24">
        <v>150917</v>
      </c>
    </row>
    <row r="30" spans="1:6" ht="15" x14ac:dyDescent="0.25">
      <c r="A30" s="31" t="s">
        <v>21</v>
      </c>
      <c r="B30" s="24">
        <v>936202.5</v>
      </c>
      <c r="C30" s="24">
        <v>979553.6</v>
      </c>
      <c r="D30" s="24">
        <v>946576.8</v>
      </c>
      <c r="E30" s="24">
        <v>972692.7</v>
      </c>
      <c r="F30" s="24">
        <v>923182</v>
      </c>
    </row>
    <row r="31" spans="1:6" ht="15" x14ac:dyDescent="0.25">
      <c r="A31" s="31" t="s">
        <v>22</v>
      </c>
      <c r="B31" s="24">
        <v>128592.9</v>
      </c>
      <c r="C31" s="24">
        <v>104410</v>
      </c>
      <c r="D31" s="24">
        <v>90744.7</v>
      </c>
      <c r="E31" s="24">
        <v>89576.6</v>
      </c>
      <c r="F31" s="24">
        <v>91303.7</v>
      </c>
    </row>
    <row r="32" spans="1:6" ht="15" x14ac:dyDescent="0.25">
      <c r="A32" s="31" t="s">
        <v>23</v>
      </c>
      <c r="B32" s="24">
        <v>906.6</v>
      </c>
      <c r="C32" s="24">
        <v>887</v>
      </c>
      <c r="D32" s="24">
        <v>986.3</v>
      </c>
      <c r="E32" s="24">
        <v>986.3</v>
      </c>
      <c r="F32" s="24">
        <v>986.3</v>
      </c>
    </row>
    <row r="33" spans="1:6" ht="15" x14ac:dyDescent="0.25">
      <c r="A33" s="31" t="s">
        <v>24</v>
      </c>
      <c r="B33" s="24">
        <v>127806.8</v>
      </c>
      <c r="C33" s="24">
        <v>163777.60000000001</v>
      </c>
      <c r="D33" s="24">
        <v>123848.9</v>
      </c>
      <c r="E33" s="24">
        <v>125109.3</v>
      </c>
      <c r="F33" s="24">
        <v>102224</v>
      </c>
    </row>
    <row r="34" spans="1:6" ht="15" x14ac:dyDescent="0.25">
      <c r="A34" s="31" t="s">
        <v>25</v>
      </c>
      <c r="B34" s="24">
        <v>108570.2</v>
      </c>
      <c r="C34" s="24">
        <v>100717</v>
      </c>
      <c r="D34" s="24">
        <v>105835</v>
      </c>
      <c r="E34" s="24">
        <v>107447.8</v>
      </c>
      <c r="F34" s="24">
        <v>107629.1</v>
      </c>
    </row>
    <row r="35" spans="1:6" ht="15" x14ac:dyDescent="0.25">
      <c r="A35" s="31" t="s">
        <v>26</v>
      </c>
      <c r="B35" s="24">
        <v>14383.4</v>
      </c>
      <c r="C35" s="24">
        <v>12402.7</v>
      </c>
      <c r="D35" s="25">
        <v>21461.5</v>
      </c>
      <c r="E35" s="25">
        <v>24254.400000000001</v>
      </c>
      <c r="F35" s="25">
        <v>24669</v>
      </c>
    </row>
    <row r="36" spans="1:6" ht="15" x14ac:dyDescent="0.25">
      <c r="A36" s="31" t="s">
        <v>27</v>
      </c>
      <c r="B36" s="33"/>
      <c r="C36" s="35"/>
      <c r="D36" s="26"/>
      <c r="E36" s="25">
        <v>22001</v>
      </c>
      <c r="F36" s="25">
        <v>45491.7</v>
      </c>
    </row>
    <row r="37" spans="1:6" ht="14.25" x14ac:dyDescent="0.2">
      <c r="A37" s="34" t="s">
        <v>28</v>
      </c>
      <c r="B37" s="29">
        <f>SUM(B26:B36)</f>
        <v>2183881.9</v>
      </c>
      <c r="C37" s="29">
        <f>SUM(C26:C36)</f>
        <v>2349715</v>
      </c>
      <c r="D37" s="29">
        <f>SUM(D26:D36)</f>
        <v>1796324.7</v>
      </c>
      <c r="E37" s="29">
        <f>SUM(E26:E36)</f>
        <v>1820240</v>
      </c>
      <c r="F37" s="29">
        <f>SUM(F26:F36)</f>
        <v>1731036.6</v>
      </c>
    </row>
    <row r="38" spans="1:6" ht="14.25" x14ac:dyDescent="0.2">
      <c r="A38" s="34" t="s">
        <v>29</v>
      </c>
      <c r="B38" s="36">
        <f>B24-B37</f>
        <v>28526.7</v>
      </c>
      <c r="C38" s="36">
        <f>C24-C37</f>
        <v>-35799.4</v>
      </c>
      <c r="D38" s="22">
        <v>0</v>
      </c>
      <c r="E38" s="22">
        <f>E37-E24</f>
        <v>0</v>
      </c>
      <c r="F38" s="22">
        <f>F37-F24</f>
        <v>0</v>
      </c>
    </row>
    <row r="39" spans="1:6" x14ac:dyDescent="0.2">
      <c r="C39" s="10"/>
    </row>
    <row r="40" spans="1:6" x14ac:dyDescent="0.2">
      <c r="C40" s="11"/>
      <c r="E40" s="11"/>
      <c r="F40" s="11"/>
    </row>
  </sheetData>
  <mergeCells count="8">
    <mergeCell ref="A4:F4"/>
    <mergeCell ref="A5:D5"/>
    <mergeCell ref="A6:A7"/>
    <mergeCell ref="B6:B7"/>
    <mergeCell ref="C6:C7"/>
    <mergeCell ref="D6:D7"/>
    <mergeCell ref="E6:E7"/>
    <mergeCell ref="F6:F7"/>
  </mergeCells>
  <pageMargins left="0.59055118110236227" right="0.39370078740157483" top="0.55118110236220474" bottom="0.55118110236220474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прогноз основных характеристик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2020-11-11T02:26:01Z</cp:lastPrinted>
  <dcterms:created xsi:type="dcterms:W3CDTF">2017-07-24T00:11:57Z</dcterms:created>
  <dcterms:modified xsi:type="dcterms:W3CDTF">2021-11-09T05:18:40Z</dcterms:modified>
</cp:coreProperties>
</file>