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Приложение 1" sheetId="1" r:id="rId1"/>
  </sheets>
  <externalReferences>
    <externalReference r:id="rId4"/>
  </externalReferences>
  <definedNames>
    <definedName name="APPT" localSheetId="0">'Приложение 1'!$A$17</definedName>
    <definedName name="FIO" localSheetId="0">'Приложение 1'!#REF!</definedName>
    <definedName name="SIGN" localSheetId="0">'Приложение 1'!$A$17:$C$18</definedName>
  </definedNames>
  <calcPr fullCalcOnLoad="1"/>
</workbook>
</file>

<file path=xl/sharedStrings.xml><?xml version="1.0" encoding="utf-8"?>
<sst xmlns="http://schemas.openxmlformats.org/spreadsheetml/2006/main" count="410" uniqueCount="283">
  <si>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</si>
  <si>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21904000040000151</t>
  </si>
  <si>
    <t>Прочие межбюджетные трансферты, передаваемые бюджетам городских округов</t>
  </si>
  <si>
    <t>20204999040000151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</si>
  <si>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</si>
  <si>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</si>
  <si>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Прочие межбюджетные трансферты, передаваемые бюджетам</t>
  </si>
  <si>
    <t>20204999000000151</t>
  </si>
  <si>
    <t>Иные межбюджетные трансферты</t>
  </si>
  <si>
    <t>20204000000000151</t>
  </si>
  <si>
    <t>Прочие субвенции бюджетам городских округов</t>
  </si>
  <si>
    <t>20203999040000151</t>
  </si>
  <si>
    <t>Прочие субвенции</t>
  </si>
  <si>
    <t>20203999000000151</t>
  </si>
  <si>
    <t>Субвенции бюджетам городских округов на проведение Всероссийской сельскохозяйственной переписи в 2016 году</t>
  </si>
  <si>
    <t>20203121040000151</t>
  </si>
  <si>
    <t>Субвенции на проведение Всероссийской сельскохозяйственной переписи в 2016 году</t>
  </si>
  <si>
    <t>20203121000000151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</si>
  <si>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</si>
  <si>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</si>
  <si>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</si>
  <si>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</si>
  <si>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</si>
  <si>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</si>
  <si>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</si>
  <si>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</si>
  <si>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</si>
  <si>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</si>
  <si>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</si>
  <si>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</si>
  <si>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</si>
  <si>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</si>
  <si>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</si>
  <si>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</si>
  <si>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</si>
  <si>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20203007040000151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</si>
  <si>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</si>
  <si>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</si>
  <si>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Субвенции бюджетам субъектов Российской Федерации и муниципальных образований</t>
  </si>
  <si>
    <t>20203000000000151</t>
  </si>
  <si>
    <t>Прочие субсидии бюджетам городских округов</t>
  </si>
  <si>
    <t>20202999040000151</t>
  </si>
  <si>
    <t>Прочие субсидии</t>
  </si>
  <si>
    <t>20202999000000151</t>
  </si>
  <si>
    <t>20202089040002151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</si>
  <si>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</si>
  <si>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</si>
  <si>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20202089040000151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</si>
  <si>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</si>
  <si>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</si>
  <si>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реформированию жилищно-коммунального хозяйства</t>
  </si>
  <si>
    <t>20202088040002151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</si>
  <si>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</si>
  <si>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</si>
  <si>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</si>
  <si>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</si>
  <si>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Субсидии бюджетам городских округов на обеспечение жильем молодых семей</t>
  </si>
  <si>
    <t>20202008040000151</t>
  </si>
  <si>
    <t>Субсидии бюджетам на обеспечение жильем молодых семей</t>
  </si>
  <si>
    <t>20202008000000151</t>
  </si>
  <si>
    <t>Субсидии бюджетам бюджетной системы Российской Федерации (межбюджетные субсидии)</t>
  </si>
  <si>
    <t>20202000000000151</t>
  </si>
  <si>
    <t>Дотации бюджетам городских округов на поддержку мер по обеспечению сбалансированности бюджетов</t>
  </si>
  <si>
    <t>20201003040000151</t>
  </si>
  <si>
    <t>Дотации бюджетам на поддержку мер по обеспечению сбалансированности бюджетов</t>
  </si>
  <si>
    <t>20201003000000151</t>
  </si>
  <si>
    <t>Дотации бюджетам городских округов на выравнивание бюджетной обеспеченности</t>
  </si>
  <si>
    <t>20201001040000151</t>
  </si>
  <si>
    <t>Дотации на выравнивание бюджетной обеспеченности</t>
  </si>
  <si>
    <t>20201001000000151</t>
  </si>
  <si>
    <t>Дотации бюджетам субъектов Российской Федерации и муниципальных образований</t>
  </si>
  <si>
    <t>20201000000000151</t>
  </si>
  <si>
    <t>БЕЗВОЗМЕЗДНЫЕ ПОСТУПЛЕНИЯ ОТ ДРУГИХ БЮДЖЕТОВ БЮДЖЕТНОЙ СИСТЕМЫ РОССИЙСКОЙ ФЕДЕРАЦИИ</t>
  </si>
  <si>
    <t>20200000000000000</t>
  </si>
  <si>
    <t>БЕЗВОЗМЕЗДНЫЕ ПОСТУПЛЕНИЯ</t>
  </si>
  <si>
    <t>20000000000000000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</si>
  <si>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</si>
  <si>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</si>
  <si>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</si>
  <si>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</si>
  <si>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</si>
  <si>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</si>
  <si>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поступления от денежных взысканий (штрафов) и иных сумм в возмещение ущерба</t>
  </si>
  <si>
    <t>11690000000000140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</si>
  <si>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</si>
  <si>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</si>
  <si>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</si>
  <si>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</si>
  <si>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</si>
  <si>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</si>
  <si>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</si>
  <si>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</si>
  <si>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</si>
  <si>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11632000000000140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</si>
  <si>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</si>
  <si>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</si>
  <si>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</si>
  <si>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11630010010000140</t>
  </si>
  <si>
    <t>Денежные взыскания (штрафы) за правонарушения в области дорожного движения</t>
  </si>
  <si>
    <t>11630000010000140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</si>
  <si>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</si>
  <si>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</si>
  <si>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</si>
  <si>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</si>
  <si>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</si>
  <si>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</si>
  <si>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законодательства Российской Федерации о недрах</t>
  </si>
  <si>
    <t>11625010010000140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</si>
  <si>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</si>
  <si>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</si>
  <si>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административные правонарушения в области государственного регулирования производства и оборота тобачной продукции</t>
  </si>
  <si>
    <t>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</si>
  <si>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</si>
  <si>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</si>
  <si>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</si>
  <si>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</si>
  <si>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</si>
  <si>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</si>
  <si>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</si>
  <si>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</si>
  <si>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</si>
  <si>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</si>
  <si>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Денежные взыскания (штрафы) за нарушение законодательства о налогах и сборах</t>
  </si>
  <si>
    <t>11603000000000140</t>
  </si>
  <si>
    <t>ШТРАФЫ, САНКЦИИ, ВОЗМЕЩЕНИЕ УЩЕРБА</t>
  </si>
  <si>
    <t>11600000000000000</t>
  </si>
  <si>
    <t>Плата за увеличение площади земельных участков, находящихся в частной собственности, в результате перераспределения таких участков и земель (или) земельных участков, государственная собственность на которые не разграничена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</si>
  <si>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</si>
  <si>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участков и земель (или) земельных участков, находящихся в государственной или муниципальной собственности</t>
  </si>
  <si>
    <t>11406300000000430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</si>
  <si>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</si>
  <si>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</si>
  <si>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</si>
  <si>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</si>
  <si>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</si>
  <si>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</si>
  <si>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</si>
  <si>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</si>
  <si>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</si>
  <si>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</si>
  <si>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</si>
  <si>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</si>
  <si>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</si>
  <si>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</si>
  <si>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</si>
  <si>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ПРОДАЖИ МАТЕРИАЛЬНЫХ И НЕМАТЕРИАЛЬНЫХ АКТИВОВ</t>
  </si>
  <si>
    <t>11400000000000000</t>
  </si>
  <si>
    <t>Прочие доходы от компенсации затрат бюджетов городских округов</t>
  </si>
  <si>
    <t>11302994040000130</t>
  </si>
  <si>
    <t>Прочие доходы от компенсации затрат государства</t>
  </si>
  <si>
    <t>11302990000000130</t>
  </si>
  <si>
    <t>Доходы от компенсации затрат государства</t>
  </si>
  <si>
    <t>11302000000000130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</si>
  <si>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</si>
  <si>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</si>
  <si>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Прочие доходы от оказания платных услуг (работ)</t>
  </si>
  <si>
    <t>11301990000000130</t>
  </si>
  <si>
    <t>Доходы от оказания платных услуг (работ)</t>
  </si>
  <si>
    <t>11301000000000130</t>
  </si>
  <si>
    <t>ДОХОДЫ ОТ ОКАЗАНИЯ ПЛАТНЫХ УСЛУГ (РАБОТ) И КОМПЕНСАЦИИ ЗАТРАТ ГОСУДАРСТВА</t>
  </si>
  <si>
    <t>11300000000000000</t>
  </si>
  <si>
    <t>Плата за размещение отходов производства и потребления</t>
  </si>
  <si>
    <t>11201040010000120</t>
  </si>
  <si>
    <t>Плата за сбросы загрязняющих веществ в водные объекты</t>
  </si>
  <si>
    <t>11201030010000120</t>
  </si>
  <si>
    <t>Плата за выбросы загрязняющих веществ в атмосферный воздух передвижными объектами</t>
  </si>
  <si>
    <t>11201020010000120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</si>
  <si>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</si>
  <si>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</si>
  <si>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негативное воздействие на окружающую среду</t>
  </si>
  <si>
    <t>11201000010000120</t>
  </si>
  <si>
    <t>ПЛАТЕЖИ ПРИ ПОЛЬЗОВАНИИ ПРИРОДНЫМИ РЕСУРСАМИ</t>
  </si>
  <si>
    <t>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</si>
  <si>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</si>
  <si>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</si>
  <si>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</si>
  <si>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</si>
  <si>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</si>
  <si>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</si>
  <si>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</si>
  <si>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</si>
  <si>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Платежи от государственных и муниципальных унитарных предприятий</t>
  </si>
  <si>
    <t>11107000000000120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</si>
  <si>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</si>
  <si>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</si>
  <si>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</si>
  <si>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</si>
  <si>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</si>
  <si>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</si>
  <si>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</si>
  <si>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</si>
  <si>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</si>
  <si>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</si>
  <si>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</si>
  <si>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</si>
  <si>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</si>
  <si>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</si>
  <si>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</si>
  <si>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Задолженность и перерасчеты по отмененным налогам, сборам и иным обязательным платежам</t>
  </si>
  <si>
    <t>10900000000000000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</si>
  <si>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</si>
  <si>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</si>
  <si>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</si>
  <si>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</si>
  <si>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</si>
  <si>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</si>
  <si>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</si>
  <si>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</si>
  <si>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10807150010000110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</si>
  <si>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</si>
  <si>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</si>
  <si>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</si>
  <si>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</si>
  <si>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</si>
  <si>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</si>
  <si>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</t>
  </si>
  <si>
    <t>10800000000000000</t>
  </si>
  <si>
    <t>Земельный налог с физических лиц,   обладающих земельным участком, расположенным в границах городских округов</t>
  </si>
  <si>
    <t>10606042040000110</t>
  </si>
  <si>
    <t>Земельный налог с физических лиц</t>
  </si>
  <si>
    <t>10606040000000110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</si>
  <si>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</si>
  <si>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</si>
  <si>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организаций</t>
  </si>
  <si>
    <t>10606030000000110</t>
  </si>
  <si>
    <t>Земельный налог</t>
  </si>
  <si>
    <t>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</si>
  <si>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</si>
  <si>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</si>
  <si>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Налог на имущество физических лиц</t>
  </si>
  <si>
    <t>10601000000000110</t>
  </si>
  <si>
    <t>НАЛОГИ НА ИМУЩЕСТВО</t>
  </si>
  <si>
    <t>10600000000000000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</si>
  <si>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</si>
  <si>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</si>
  <si>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Налог, взимаемый в связи с применением патентной системы налогообложения</t>
  </si>
  <si>
    <t>10504000020000110</t>
  </si>
  <si>
    <t>Единый сельскохозяйственный налог</t>
  </si>
  <si>
    <t>10503010010000110</t>
  </si>
  <si>
    <t>10503000010000110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</si>
  <si>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</si>
  <si>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</si>
  <si>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налог на вмененный доход для отдельных видов деятельности</t>
  </si>
  <si>
    <t>10502010020000110</t>
  </si>
  <si>
    <t>10502000020000110</t>
  </si>
  <si>
    <t>НАЛОГИ НА СОВОКУПНЫЙ ДОХОД</t>
  </si>
  <si>
    <t>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</si>
  <si>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</si>
  <si>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</si>
  <si>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</si>
  <si>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</si>
  <si>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</si>
  <si>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</si>
  <si>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</si>
  <si>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</si>
  <si>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</si>
  <si>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</si>
  <si>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</si>
  <si>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</si>
  <si>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</si>
  <si>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</si>
  <si>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</si>
  <si>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</si>
  <si>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</si>
  <si>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</si>
  <si>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</t>
  </si>
  <si>
    <t>10102000010000110</t>
  </si>
  <si>
    <t>НАЛОГИ НА ПРИБЫЛЬ, ДОХОДЫ</t>
  </si>
  <si>
    <t>10100000000000000</t>
  </si>
  <si>
    <t>НАЛОГОВЫЕ И НЕНАЛОГОВЫЕ ДОХОДЫ</t>
  </si>
  <si>
    <t>10000000000000000</t>
  </si>
  <si>
    <t>ИТОГО:</t>
  </si>
  <si>
    <t>3</t>
  </si>
  <si>
    <t>2</t>
  </si>
  <si>
    <t>1</t>
  </si>
  <si>
    <t>Исполнено</t>
  </si>
  <si>
    <t xml:space="preserve">Наименование </t>
  </si>
  <si>
    <t>КВД</t>
  </si>
  <si>
    <t>(руб.)</t>
  </si>
  <si>
    <t>Отчет об исполнении доходов местного бюджета за I полугодие 2016 года</t>
  </si>
  <si>
    <t>25.07.2016 № 1107</t>
  </si>
  <si>
    <t>к постановлению Администрации г. Белогорск</t>
  </si>
  <si>
    <t>Приложение № 1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</si>
</sst>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.5"/>
      <name val="MS Sans Serif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52">
      <alignment/>
      <protection/>
    </xf>
    <xf numFmtId="0" fontId="19" fillId="0" borderId="0" xfId="52" applyFont="1">
      <alignment/>
      <protection/>
    </xf>
    <xf numFmtId="4" fontId="20" fillId="0" borderId="10" xfId="52" applyNumberFormat="1" applyFont="1" applyBorder="1" applyAlignment="1">
      <alignment horizontal="right" vertical="center" wrapText="1"/>
      <protection/>
    </xf>
    <xf numFmtId="49" fontId="20" fillId="0" borderId="10" xfId="52" applyNumberFormat="1" applyFont="1" applyBorder="1" applyAlignment="1">
      <alignment horizontal="left" vertical="center" wrapText="1"/>
      <protection/>
    </xf>
    <xf numFmtId="49" fontId="20" fillId="0" borderId="10" xfId="52" applyNumberFormat="1" applyFont="1" applyBorder="1" applyAlignment="1">
      <alignment horizontal="center" vertical="center" wrapText="1"/>
      <protection/>
    </xf>
    <xf numFmtId="4" fontId="21" fillId="0" borderId="10" xfId="52" applyNumberFormat="1" applyFont="1" applyBorder="1" applyAlignment="1">
      <alignment horizontal="right" vertical="center" wrapText="1"/>
      <protection/>
    </xf>
    <xf numFmtId="49" fontId="21" fillId="0" borderId="10" xfId="52" applyNumberFormat="1" applyFont="1" applyBorder="1" applyAlignment="1">
      <alignment horizontal="left" vertical="center" wrapText="1"/>
      <protection/>
    </xf>
    <xf numFmtId="49" fontId="21" fillId="0" borderId="10" xfId="52" applyNumberFormat="1" applyFont="1" applyBorder="1" applyAlignment="1">
      <alignment horizontal="center" vertical="center" wrapText="1"/>
      <protection/>
    </xf>
    <xf numFmtId="4" fontId="22" fillId="0" borderId="10" xfId="52" applyNumberFormat="1" applyFont="1" applyBorder="1" applyAlignment="1">
      <alignment horizontal="right" vertical="center" wrapText="1"/>
      <protection/>
    </xf>
    <xf numFmtId="49" fontId="22" fillId="0" borderId="10" xfId="52" applyNumberFormat="1" applyFont="1" applyBorder="1" applyAlignment="1">
      <alignment horizontal="left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164" fontId="20" fillId="0" borderId="10" xfId="52" applyNumberFormat="1" applyFont="1" applyBorder="1" applyAlignment="1">
      <alignment horizontal="left" vertical="center" wrapText="1"/>
      <protection/>
    </xf>
    <xf numFmtId="4" fontId="18" fillId="0" borderId="0" xfId="52" applyNumberFormat="1">
      <alignment/>
      <protection/>
    </xf>
    <xf numFmtId="164" fontId="22" fillId="0" borderId="10" xfId="52" applyNumberFormat="1" applyFont="1" applyBorder="1" applyAlignment="1">
      <alignment horizontal="left" vertical="center" wrapText="1"/>
      <protection/>
    </xf>
    <xf numFmtId="0" fontId="23" fillId="0" borderId="0" xfId="52" applyFont="1">
      <alignment/>
      <protection/>
    </xf>
    <xf numFmtId="4" fontId="22" fillId="0" borderId="11" xfId="52" applyNumberFormat="1" applyFont="1" applyBorder="1" applyAlignment="1">
      <alignment horizontal="right"/>
      <protection/>
    </xf>
    <xf numFmtId="49" fontId="22" fillId="0" borderId="11" xfId="52" applyNumberFormat="1" applyFont="1" applyBorder="1" applyAlignment="1">
      <alignment horizontal="left"/>
      <protection/>
    </xf>
    <xf numFmtId="49" fontId="22" fillId="0" borderId="12" xfId="52" applyNumberFormat="1" applyFont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/>
      <protection/>
    </xf>
    <xf numFmtId="0" fontId="18" fillId="0" borderId="0" xfId="52" applyAlignment="1">
      <alignment/>
      <protection/>
    </xf>
    <xf numFmtId="0" fontId="24" fillId="0" borderId="0" xfId="52" applyFont="1" applyBorder="1" applyAlignment="1" applyProtection="1">
      <alignment horizontal="center" wrapText="1"/>
      <protection/>
    </xf>
    <xf numFmtId="0" fontId="18" fillId="0" borderId="0" xfId="52" applyFill="1" applyAlignment="1">
      <alignment horizontal="left" indent="19"/>
      <protection/>
    </xf>
    <xf numFmtId="0" fontId="25" fillId="0" borderId="0" xfId="52" applyFont="1" applyAlignment="1">
      <alignment horizontal="left" indent="24"/>
      <protection/>
    </xf>
    <xf numFmtId="0" fontId="19" fillId="0" borderId="0" xfId="52" applyFont="1" applyFill="1" applyBorder="1" applyAlignment="1" applyProtection="1">
      <alignment horizontal="left" indent="19"/>
      <protection/>
    </xf>
    <xf numFmtId="0" fontId="25" fillId="0" borderId="0" xfId="52" applyFont="1" applyAlignment="1">
      <alignment horizontal="left" vertical="top" wrapText="1" indent="24"/>
      <protection/>
    </xf>
    <xf numFmtId="0" fontId="24" fillId="0" borderId="0" xfId="52" applyFont="1" applyAlignment="1">
      <alignment horizontal="left" indent="24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2_2016i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09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 customHeight="1" outlineLevelRow="7"/>
  <cols>
    <col min="1" max="1" width="24.00390625" style="1" customWidth="1"/>
    <col min="2" max="2" width="63.8515625" style="1" customWidth="1"/>
    <col min="3" max="3" width="19.00390625" style="1" customWidth="1"/>
    <col min="4" max="5" width="9.140625" style="1" customWidth="1"/>
    <col min="6" max="6" width="11.7109375" style="1" bestFit="1" customWidth="1"/>
    <col min="7" max="7" width="9.140625" style="1" customWidth="1"/>
    <col min="8" max="8" width="24.7109375" style="1" customWidth="1"/>
    <col min="9" max="16384" width="9.140625" style="1" customWidth="1"/>
  </cols>
  <sheetData>
    <row r="1" spans="1:3" s="23" customFormat="1" ht="19.5" customHeight="1">
      <c r="A1" s="25"/>
      <c r="B1" s="24" t="s">
        <v>282</v>
      </c>
      <c r="C1" s="27"/>
    </row>
    <row r="2" spans="1:3" s="23" customFormat="1" ht="40.5" customHeight="1">
      <c r="A2" s="25"/>
      <c r="B2" s="26" t="s">
        <v>281</v>
      </c>
      <c r="C2" s="26"/>
    </row>
    <row r="3" spans="1:3" s="23" customFormat="1" ht="19.5" customHeight="1">
      <c r="A3" s="25"/>
      <c r="B3" s="24" t="s">
        <v>280</v>
      </c>
      <c r="C3" s="24"/>
    </row>
    <row r="4" spans="1:3" ht="27.75" customHeight="1">
      <c r="A4" s="22" t="s">
        <v>279</v>
      </c>
      <c r="B4" s="22"/>
      <c r="C4" s="22"/>
    </row>
    <row r="5" spans="1:3" ht="18" customHeight="1">
      <c r="A5" s="21"/>
      <c r="B5" s="21"/>
      <c r="C5" s="20" t="s">
        <v>278</v>
      </c>
    </row>
    <row r="6" spans="1:3" ht="15.75">
      <c r="A6" s="11" t="s">
        <v>277</v>
      </c>
      <c r="B6" s="11" t="s">
        <v>276</v>
      </c>
      <c r="C6" s="11" t="s">
        <v>275</v>
      </c>
    </row>
    <row r="7" spans="1:3" ht="12.75">
      <c r="A7" s="19" t="s">
        <v>274</v>
      </c>
      <c r="B7" s="19" t="s">
        <v>273</v>
      </c>
      <c r="C7" s="19" t="s">
        <v>272</v>
      </c>
    </row>
    <row r="8" spans="1:6" ht="18.75" customHeight="1">
      <c r="A8" s="18" t="s">
        <v>271</v>
      </c>
      <c r="B8" s="17"/>
      <c r="C8" s="16">
        <f>C9+C153+C204</f>
        <v>733002765.12</v>
      </c>
      <c r="F8" s="15"/>
    </row>
    <row r="9" spans="1:3" ht="15.75">
      <c r="A9" s="11" t="s">
        <v>270</v>
      </c>
      <c r="B9" s="10" t="s">
        <v>269</v>
      </c>
      <c r="C9" s="9">
        <f>C10+C18+C28+C39+C50+C62+C63+C79+C89+C98+C112</f>
        <v>245563742.13000003</v>
      </c>
    </row>
    <row r="10" spans="1:3" ht="15.75" outlineLevel="1">
      <c r="A10" s="11" t="s">
        <v>268</v>
      </c>
      <c r="B10" s="10" t="s">
        <v>267</v>
      </c>
      <c r="C10" s="9">
        <f>C11</f>
        <v>129110990.93</v>
      </c>
    </row>
    <row r="11" spans="1:3" ht="15.75" outlineLevel="2">
      <c r="A11" s="5" t="s">
        <v>266</v>
      </c>
      <c r="B11" s="4" t="s">
        <v>265</v>
      </c>
      <c r="C11" s="3">
        <f>C12+C14+C16</f>
        <v>129110990.93</v>
      </c>
    </row>
    <row r="12" spans="1:3" ht="98.25" customHeight="1" outlineLevel="3" collapsed="1">
      <c r="A12" s="5" t="s">
        <v>264</v>
      </c>
      <c r="B12" s="12" t="s">
        <v>263</v>
      </c>
      <c r="C12" s="3">
        <v>127916245.19</v>
      </c>
    </row>
    <row r="13" spans="1:3" ht="78.75" hidden="1" outlineLevel="7">
      <c r="A13" s="5" t="s">
        <v>264</v>
      </c>
      <c r="B13" s="12" t="s">
        <v>263</v>
      </c>
      <c r="C13" s="3">
        <v>284925000</v>
      </c>
    </row>
    <row r="14" spans="1:3" ht="117.75" customHeight="1" outlineLevel="3" collapsed="1">
      <c r="A14" s="5" t="s">
        <v>262</v>
      </c>
      <c r="B14" s="12" t="s">
        <v>261</v>
      </c>
      <c r="C14" s="3">
        <v>725285.95</v>
      </c>
    </row>
    <row r="15" spans="1:3" ht="110.25" hidden="1" outlineLevel="7">
      <c r="A15" s="5" t="s">
        <v>262</v>
      </c>
      <c r="B15" s="12" t="s">
        <v>261</v>
      </c>
      <c r="C15" s="3">
        <v>1992000</v>
      </c>
    </row>
    <row r="16" spans="1:3" ht="47.25" outlineLevel="3" collapsed="1">
      <c r="A16" s="5" t="s">
        <v>260</v>
      </c>
      <c r="B16" s="4" t="s">
        <v>259</v>
      </c>
      <c r="C16" s="3">
        <v>469459.79</v>
      </c>
    </row>
    <row r="17" spans="1:3" ht="47.25" hidden="1" outlineLevel="7">
      <c r="A17" s="5" t="s">
        <v>260</v>
      </c>
      <c r="B17" s="4" t="s">
        <v>259</v>
      </c>
      <c r="C17" s="3">
        <v>630000</v>
      </c>
    </row>
    <row r="18" spans="1:3" ht="47.25" outlineLevel="1">
      <c r="A18" s="11" t="s">
        <v>258</v>
      </c>
      <c r="B18" s="10" t="s">
        <v>257</v>
      </c>
      <c r="C18" s="9">
        <f>C19</f>
        <v>3941383.28</v>
      </c>
    </row>
    <row r="19" spans="1:3" ht="31.5" outlineLevel="2">
      <c r="A19" s="5" t="s">
        <v>256</v>
      </c>
      <c r="B19" s="4" t="s">
        <v>255</v>
      </c>
      <c r="C19" s="3">
        <f>C20+C22+C24+C26</f>
        <v>3941383.28</v>
      </c>
    </row>
    <row r="20" spans="1:3" ht="78.75" outlineLevel="3" collapsed="1">
      <c r="A20" s="5" t="s">
        <v>254</v>
      </c>
      <c r="B20" s="4" t="s">
        <v>253</v>
      </c>
      <c r="C20" s="3">
        <v>1340525.67</v>
      </c>
    </row>
    <row r="21" spans="1:3" ht="78.75" hidden="1" outlineLevel="7">
      <c r="A21" s="5" t="s">
        <v>254</v>
      </c>
      <c r="B21" s="4" t="s">
        <v>253</v>
      </c>
      <c r="C21" s="3">
        <v>1894246</v>
      </c>
    </row>
    <row r="22" spans="1:3" ht="94.5" outlineLevel="3" collapsed="1">
      <c r="A22" s="5" t="s">
        <v>252</v>
      </c>
      <c r="B22" s="12" t="s">
        <v>251</v>
      </c>
      <c r="C22" s="3">
        <v>22100.54</v>
      </c>
    </row>
    <row r="23" spans="1:3" ht="94.5" hidden="1" outlineLevel="7">
      <c r="A23" s="5" t="s">
        <v>252</v>
      </c>
      <c r="B23" s="12" t="s">
        <v>251</v>
      </c>
      <c r="C23" s="3">
        <v>68094</v>
      </c>
    </row>
    <row r="24" spans="1:3" ht="92.25" customHeight="1" outlineLevel="3" collapsed="1">
      <c r="A24" s="5" t="s">
        <v>250</v>
      </c>
      <c r="B24" s="4" t="s">
        <v>249</v>
      </c>
      <c r="C24" s="3">
        <v>2789771.79</v>
      </c>
    </row>
    <row r="25" spans="1:3" ht="78.75" hidden="1" outlineLevel="7">
      <c r="A25" s="5" t="s">
        <v>250</v>
      </c>
      <c r="B25" s="4" t="s">
        <v>249</v>
      </c>
      <c r="C25" s="3">
        <v>4147535</v>
      </c>
    </row>
    <row r="26" spans="1:3" ht="78.75" customHeight="1" outlineLevel="3" collapsed="1">
      <c r="A26" s="5" t="s">
        <v>248</v>
      </c>
      <c r="B26" s="4" t="s">
        <v>247</v>
      </c>
      <c r="C26" s="3">
        <v>-211014.72</v>
      </c>
    </row>
    <row r="27" spans="1:3" ht="78.75" hidden="1" outlineLevel="7">
      <c r="A27" s="5" t="s">
        <v>248</v>
      </c>
      <c r="B27" s="4" t="s">
        <v>247</v>
      </c>
      <c r="C27" s="3">
        <v>80475</v>
      </c>
    </row>
    <row r="28" spans="1:3" ht="21" customHeight="1" outlineLevel="1">
      <c r="A28" s="11" t="s">
        <v>246</v>
      </c>
      <c r="B28" s="10" t="s">
        <v>245</v>
      </c>
      <c r="C28" s="9">
        <f>C29+C32+C33+C36</f>
        <v>45107776.87</v>
      </c>
    </row>
    <row r="29" spans="1:3" ht="31.5" outlineLevel="2">
      <c r="A29" s="5" t="s">
        <v>244</v>
      </c>
      <c r="B29" s="4" t="s">
        <v>242</v>
      </c>
      <c r="C29" s="3">
        <f>C30</f>
        <v>41791347.36</v>
      </c>
    </row>
    <row r="30" spans="1:3" ht="31.5" outlineLevel="3" collapsed="1">
      <c r="A30" s="5" t="s">
        <v>243</v>
      </c>
      <c r="B30" s="4" t="s">
        <v>242</v>
      </c>
      <c r="C30" s="3">
        <v>41791347.36</v>
      </c>
    </row>
    <row r="31" spans="1:3" ht="31.5" customHeight="1" hidden="1" outlineLevel="7">
      <c r="A31" s="5" t="s">
        <v>243</v>
      </c>
      <c r="B31" s="4" t="s">
        <v>242</v>
      </c>
      <c r="C31" s="3">
        <v>91645000</v>
      </c>
    </row>
    <row r="32" spans="1:3" ht="44.25" customHeight="1" outlineLevel="7">
      <c r="A32" s="5" t="s">
        <v>241</v>
      </c>
      <c r="B32" s="4" t="s">
        <v>240</v>
      </c>
      <c r="C32" s="3">
        <v>3737.22</v>
      </c>
    </row>
    <row r="33" spans="1:3" ht="15.75" outlineLevel="2">
      <c r="A33" s="5" t="s">
        <v>239</v>
      </c>
      <c r="B33" s="4" t="s">
        <v>237</v>
      </c>
      <c r="C33" s="3">
        <f>C34</f>
        <v>1423674.11</v>
      </c>
    </row>
    <row r="34" spans="1:3" ht="15.75" outlineLevel="3" collapsed="1">
      <c r="A34" s="5" t="s">
        <v>238</v>
      </c>
      <c r="B34" s="4" t="s">
        <v>237</v>
      </c>
      <c r="C34" s="3">
        <v>1423674.11</v>
      </c>
    </row>
    <row r="35" spans="1:3" ht="15.75" hidden="1" outlineLevel="7">
      <c r="A35" s="5" t="s">
        <v>238</v>
      </c>
      <c r="B35" s="4" t="s">
        <v>237</v>
      </c>
      <c r="C35" s="3">
        <v>214000</v>
      </c>
    </row>
    <row r="36" spans="1:3" ht="31.5" outlineLevel="2">
      <c r="A36" s="5" t="s">
        <v>236</v>
      </c>
      <c r="B36" s="4" t="s">
        <v>235</v>
      </c>
      <c r="C36" s="3">
        <f>C37</f>
        <v>1889018.18</v>
      </c>
    </row>
    <row r="37" spans="1:3" ht="31.5" outlineLevel="3" collapsed="1">
      <c r="A37" s="5" t="s">
        <v>234</v>
      </c>
      <c r="B37" s="4" t="s">
        <v>233</v>
      </c>
      <c r="C37" s="3">
        <v>1889018.18</v>
      </c>
    </row>
    <row r="38" spans="1:3" ht="31.5" hidden="1" outlineLevel="7">
      <c r="A38" s="5" t="s">
        <v>234</v>
      </c>
      <c r="B38" s="4" t="s">
        <v>233</v>
      </c>
      <c r="C38" s="3">
        <v>3663000</v>
      </c>
    </row>
    <row r="39" spans="1:3" ht="15.75" outlineLevel="1">
      <c r="A39" s="11" t="s">
        <v>232</v>
      </c>
      <c r="B39" s="10" t="s">
        <v>231</v>
      </c>
      <c r="C39" s="9">
        <f>C40+C43</f>
        <v>11497292.92</v>
      </c>
    </row>
    <row r="40" spans="1:3" ht="15.75" outlineLevel="2">
      <c r="A40" s="5" t="s">
        <v>230</v>
      </c>
      <c r="B40" s="4" t="s">
        <v>229</v>
      </c>
      <c r="C40" s="3">
        <f>C41</f>
        <v>1060857.43</v>
      </c>
    </row>
    <row r="41" spans="1:3" ht="47.25" outlineLevel="3" collapsed="1">
      <c r="A41" s="5" t="s">
        <v>228</v>
      </c>
      <c r="B41" s="4" t="s">
        <v>227</v>
      </c>
      <c r="C41" s="3">
        <v>1060857.43</v>
      </c>
    </row>
    <row r="42" spans="1:3" ht="47.25" hidden="1" outlineLevel="7">
      <c r="A42" s="5" t="s">
        <v>228</v>
      </c>
      <c r="B42" s="4" t="s">
        <v>227</v>
      </c>
      <c r="C42" s="3">
        <v>16406000</v>
      </c>
    </row>
    <row r="43" spans="1:3" ht="15.75" outlineLevel="2">
      <c r="A43" s="5" t="s">
        <v>226</v>
      </c>
      <c r="B43" s="4" t="s">
        <v>225</v>
      </c>
      <c r="C43" s="3">
        <f>C44+C47</f>
        <v>10436435.49</v>
      </c>
    </row>
    <row r="44" spans="1:3" ht="15.75" outlineLevel="3" collapsed="1">
      <c r="A44" s="5" t="s">
        <v>224</v>
      </c>
      <c r="B44" s="4" t="s">
        <v>223</v>
      </c>
      <c r="C44" s="3">
        <v>9098476.15</v>
      </c>
    </row>
    <row r="45" spans="1:3" ht="31.5" hidden="1" outlineLevel="4">
      <c r="A45" s="5" t="s">
        <v>222</v>
      </c>
      <c r="B45" s="4" t="s">
        <v>221</v>
      </c>
      <c r="C45" s="3">
        <v>18400000</v>
      </c>
    </row>
    <row r="46" spans="1:3" ht="31.5" hidden="1" outlineLevel="7">
      <c r="A46" s="5" t="s">
        <v>222</v>
      </c>
      <c r="B46" s="4" t="s">
        <v>221</v>
      </c>
      <c r="C46" s="3">
        <v>18400000</v>
      </c>
    </row>
    <row r="47" spans="1:3" ht="15.75" outlineLevel="3" collapsed="1">
      <c r="A47" s="5" t="s">
        <v>220</v>
      </c>
      <c r="B47" s="4" t="s">
        <v>219</v>
      </c>
      <c r="C47" s="3">
        <v>1337959.34</v>
      </c>
    </row>
    <row r="48" spans="1:3" ht="31.5" hidden="1" outlineLevel="4">
      <c r="A48" s="5" t="s">
        <v>218</v>
      </c>
      <c r="B48" s="4" t="s">
        <v>217</v>
      </c>
      <c r="C48" s="3">
        <v>15710000</v>
      </c>
    </row>
    <row r="49" spans="1:3" ht="31.5" hidden="1" outlineLevel="7">
      <c r="A49" s="5" t="s">
        <v>218</v>
      </c>
      <c r="B49" s="4" t="s">
        <v>217</v>
      </c>
      <c r="C49" s="3">
        <v>15710000</v>
      </c>
    </row>
    <row r="50" spans="1:3" ht="15.75" outlineLevel="1">
      <c r="A50" s="11" t="s">
        <v>216</v>
      </c>
      <c r="B50" s="10" t="s">
        <v>215</v>
      </c>
      <c r="C50" s="9">
        <f>C51+C54</f>
        <v>6612291.85</v>
      </c>
    </row>
    <row r="51" spans="1:3" ht="31.5" outlineLevel="2">
      <c r="A51" s="5" t="s">
        <v>214</v>
      </c>
      <c r="B51" s="4" t="s">
        <v>213</v>
      </c>
      <c r="C51" s="3">
        <f>C52</f>
        <v>6574891.85</v>
      </c>
    </row>
    <row r="52" spans="1:3" ht="67.5" customHeight="1" outlineLevel="3" collapsed="1">
      <c r="A52" s="5" t="s">
        <v>212</v>
      </c>
      <c r="B52" s="4" t="s">
        <v>211</v>
      </c>
      <c r="C52" s="3">
        <v>6574891.85</v>
      </c>
    </row>
    <row r="53" spans="1:3" ht="47.25" hidden="1" outlineLevel="7">
      <c r="A53" s="5" t="s">
        <v>212</v>
      </c>
      <c r="B53" s="4" t="s">
        <v>211</v>
      </c>
      <c r="C53" s="3">
        <v>12900000</v>
      </c>
    </row>
    <row r="54" spans="1:3" ht="54" customHeight="1" outlineLevel="2">
      <c r="A54" s="5" t="s">
        <v>210</v>
      </c>
      <c r="B54" s="4" t="s">
        <v>209</v>
      </c>
      <c r="C54" s="3">
        <f>C55+C58</f>
        <v>37400</v>
      </c>
    </row>
    <row r="55" spans="1:3" ht="31.5" outlineLevel="3" collapsed="1">
      <c r="A55" s="5" t="s">
        <v>208</v>
      </c>
      <c r="B55" s="4" t="s">
        <v>207</v>
      </c>
      <c r="C55" s="3">
        <v>25000</v>
      </c>
    </row>
    <row r="56" spans="1:3" ht="31.5" hidden="1" outlineLevel="4">
      <c r="A56" s="5" t="s">
        <v>206</v>
      </c>
      <c r="B56" s="4" t="s">
        <v>205</v>
      </c>
      <c r="C56" s="3">
        <v>40000</v>
      </c>
    </row>
    <row r="57" spans="1:3" ht="31.5" hidden="1" outlineLevel="7">
      <c r="A57" s="5" t="s">
        <v>206</v>
      </c>
      <c r="B57" s="4" t="s">
        <v>205</v>
      </c>
      <c r="C57" s="3">
        <v>40000</v>
      </c>
    </row>
    <row r="58" spans="1:3" ht="63" outlineLevel="3" collapsed="1">
      <c r="A58" s="5" t="s">
        <v>204</v>
      </c>
      <c r="B58" s="4" t="s">
        <v>203</v>
      </c>
      <c r="C58" s="3">
        <v>12400</v>
      </c>
    </row>
    <row r="59" spans="1:3" ht="94.5" hidden="1" outlineLevel="4">
      <c r="A59" s="5" t="s">
        <v>202</v>
      </c>
      <c r="B59" s="12" t="s">
        <v>200</v>
      </c>
      <c r="C59" s="3">
        <v>50000</v>
      </c>
    </row>
    <row r="60" spans="1:3" ht="94.5" hidden="1" outlineLevel="5">
      <c r="A60" s="5" t="s">
        <v>201</v>
      </c>
      <c r="B60" s="12" t="s">
        <v>200</v>
      </c>
      <c r="C60" s="3">
        <v>50000</v>
      </c>
    </row>
    <row r="61" spans="1:3" ht="94.5" hidden="1" outlineLevel="7">
      <c r="A61" s="5" t="s">
        <v>201</v>
      </c>
      <c r="B61" s="12" t="s">
        <v>200</v>
      </c>
      <c r="C61" s="3">
        <v>50000</v>
      </c>
    </row>
    <row r="62" spans="1:3" ht="31.5" outlineLevel="7">
      <c r="A62" s="11" t="s">
        <v>199</v>
      </c>
      <c r="B62" s="14" t="s">
        <v>198</v>
      </c>
      <c r="C62" s="9">
        <v>15.06</v>
      </c>
    </row>
    <row r="63" spans="1:3" ht="47.25" outlineLevel="1">
      <c r="A63" s="11" t="s">
        <v>197</v>
      </c>
      <c r="B63" s="10" t="s">
        <v>196</v>
      </c>
      <c r="C63" s="9">
        <f>C64+C71+C73+C75</f>
        <v>30387158.450000003</v>
      </c>
    </row>
    <row r="64" spans="1:3" ht="94.5" outlineLevel="2">
      <c r="A64" s="5" t="s">
        <v>195</v>
      </c>
      <c r="B64" s="12" t="s">
        <v>194</v>
      </c>
      <c r="C64" s="3">
        <f>C65+C68</f>
        <v>12255713.73</v>
      </c>
    </row>
    <row r="65" spans="1:3" ht="63" outlineLevel="3" collapsed="1">
      <c r="A65" s="5" t="s">
        <v>193</v>
      </c>
      <c r="B65" s="4" t="s">
        <v>192</v>
      </c>
      <c r="C65" s="3">
        <v>11977419.71</v>
      </c>
    </row>
    <row r="66" spans="1:3" ht="78.75" hidden="1" outlineLevel="4">
      <c r="A66" s="5" t="s">
        <v>191</v>
      </c>
      <c r="B66" s="12" t="s">
        <v>190</v>
      </c>
      <c r="C66" s="3">
        <v>21800000</v>
      </c>
    </row>
    <row r="67" spans="1:3" ht="78.75" hidden="1" outlineLevel="7">
      <c r="A67" s="5" t="s">
        <v>191</v>
      </c>
      <c r="B67" s="12" t="s">
        <v>190</v>
      </c>
      <c r="C67" s="3">
        <v>21800000</v>
      </c>
    </row>
    <row r="68" spans="1:3" ht="78.75" outlineLevel="3" collapsed="1">
      <c r="A68" s="5" t="s">
        <v>188</v>
      </c>
      <c r="B68" s="12" t="s">
        <v>189</v>
      </c>
      <c r="C68" s="3">
        <v>278294.02</v>
      </c>
    </row>
    <row r="69" spans="1:3" ht="78.75" hidden="1" outlineLevel="4">
      <c r="A69" s="5" t="s">
        <v>188</v>
      </c>
      <c r="B69" s="4" t="s">
        <v>187</v>
      </c>
      <c r="C69" s="3">
        <v>950000</v>
      </c>
    </row>
    <row r="70" spans="1:3" ht="78.75" hidden="1" outlineLevel="7">
      <c r="A70" s="5" t="s">
        <v>188</v>
      </c>
      <c r="B70" s="4" t="s">
        <v>187</v>
      </c>
      <c r="C70" s="3">
        <v>950000</v>
      </c>
    </row>
    <row r="71" spans="1:3" ht="47.25" outlineLevel="7">
      <c r="A71" s="5" t="s">
        <v>186</v>
      </c>
      <c r="B71" s="4" t="s">
        <v>185</v>
      </c>
      <c r="C71" s="3">
        <f>C72</f>
        <v>1418.76</v>
      </c>
    </row>
    <row r="72" spans="1:3" ht="47.25" outlineLevel="7">
      <c r="A72" s="5" t="s">
        <v>184</v>
      </c>
      <c r="B72" s="4" t="s">
        <v>183</v>
      </c>
      <c r="C72" s="3">
        <v>1418.76</v>
      </c>
    </row>
    <row r="73" spans="1:3" ht="31.5" outlineLevel="7">
      <c r="A73" s="5" t="s">
        <v>182</v>
      </c>
      <c r="B73" s="4" t="s">
        <v>181</v>
      </c>
      <c r="C73" s="3">
        <f>C74</f>
        <v>12450</v>
      </c>
    </row>
    <row r="74" spans="1:3" ht="47.25" outlineLevel="7">
      <c r="A74" s="5" t="s">
        <v>180</v>
      </c>
      <c r="B74" s="4" t="s">
        <v>179</v>
      </c>
      <c r="C74" s="3">
        <v>12450</v>
      </c>
    </row>
    <row r="75" spans="1:3" ht="94.5" outlineLevel="2">
      <c r="A75" s="5" t="s">
        <v>178</v>
      </c>
      <c r="B75" s="12" t="s">
        <v>177</v>
      </c>
      <c r="C75" s="3">
        <f>C76</f>
        <v>18117575.96</v>
      </c>
    </row>
    <row r="76" spans="1:3" ht="94.5" outlineLevel="3" collapsed="1">
      <c r="A76" s="5" t="s">
        <v>176</v>
      </c>
      <c r="B76" s="12" t="s">
        <v>175</v>
      </c>
      <c r="C76" s="3">
        <v>18117575.96</v>
      </c>
    </row>
    <row r="77" spans="1:3" ht="78.75" hidden="1" outlineLevel="4">
      <c r="A77" s="5" t="s">
        <v>174</v>
      </c>
      <c r="B77" s="4" t="s">
        <v>173</v>
      </c>
      <c r="C77" s="3">
        <v>53550000</v>
      </c>
    </row>
    <row r="78" spans="1:3" ht="78.75" hidden="1" outlineLevel="7">
      <c r="A78" s="5" t="s">
        <v>174</v>
      </c>
      <c r="B78" s="4" t="s">
        <v>173</v>
      </c>
      <c r="C78" s="3">
        <v>53550000</v>
      </c>
    </row>
    <row r="79" spans="1:3" ht="31.5" outlineLevel="1">
      <c r="A79" s="11" t="s">
        <v>172</v>
      </c>
      <c r="B79" s="10" t="s">
        <v>171</v>
      </c>
      <c r="C79" s="9">
        <f>C80</f>
        <v>943047</v>
      </c>
    </row>
    <row r="80" spans="1:3" ht="15.75" outlineLevel="2">
      <c r="A80" s="5" t="s">
        <v>170</v>
      </c>
      <c r="B80" s="4" t="s">
        <v>169</v>
      </c>
      <c r="C80" s="3">
        <f>C81+C83+C85+C87</f>
        <v>943047</v>
      </c>
    </row>
    <row r="81" spans="1:3" ht="31.5" outlineLevel="3" collapsed="1">
      <c r="A81" s="5" t="s">
        <v>168</v>
      </c>
      <c r="B81" s="4" t="s">
        <v>167</v>
      </c>
      <c r="C81" s="3">
        <v>151739.79</v>
      </c>
    </row>
    <row r="82" spans="1:3" ht="31.5" hidden="1" outlineLevel="7">
      <c r="A82" s="5" t="s">
        <v>168</v>
      </c>
      <c r="B82" s="4" t="s">
        <v>167</v>
      </c>
      <c r="C82" s="3">
        <v>306100</v>
      </c>
    </row>
    <row r="83" spans="1:3" ht="31.5" outlineLevel="3" collapsed="1">
      <c r="A83" s="5" t="s">
        <v>166</v>
      </c>
      <c r="B83" s="4" t="s">
        <v>165</v>
      </c>
      <c r="C83" s="3">
        <v>902.61</v>
      </c>
    </row>
    <row r="84" spans="1:3" ht="31.5" hidden="1" outlineLevel="7">
      <c r="A84" s="5" t="s">
        <v>166</v>
      </c>
      <c r="B84" s="4" t="s">
        <v>165</v>
      </c>
      <c r="C84" s="3">
        <v>80200</v>
      </c>
    </row>
    <row r="85" spans="1:3" ht="15.75" outlineLevel="3" collapsed="1">
      <c r="A85" s="5" t="s">
        <v>164</v>
      </c>
      <c r="B85" s="4" t="s">
        <v>163</v>
      </c>
      <c r="C85" s="3">
        <v>177744.51</v>
      </c>
    </row>
    <row r="86" spans="1:3" ht="15.75" hidden="1" outlineLevel="7">
      <c r="A86" s="5" t="s">
        <v>164</v>
      </c>
      <c r="B86" s="4" t="s">
        <v>163</v>
      </c>
      <c r="C86" s="3">
        <v>728700</v>
      </c>
    </row>
    <row r="87" spans="1:3" ht="15.75" outlineLevel="3" collapsed="1">
      <c r="A87" s="5" t="s">
        <v>162</v>
      </c>
      <c r="B87" s="4" t="s">
        <v>161</v>
      </c>
      <c r="C87" s="3">
        <v>612660.09</v>
      </c>
    </row>
    <row r="88" spans="1:3" ht="15.75" hidden="1" outlineLevel="7">
      <c r="A88" s="5" t="s">
        <v>162</v>
      </c>
      <c r="B88" s="4" t="s">
        <v>161</v>
      </c>
      <c r="C88" s="3">
        <v>1727100</v>
      </c>
    </row>
    <row r="89" spans="1:3" ht="31.5" outlineLevel="1">
      <c r="A89" s="11" t="s">
        <v>160</v>
      </c>
      <c r="B89" s="10" t="s">
        <v>159</v>
      </c>
      <c r="C89" s="9">
        <f>C90+C94</f>
        <v>2079625.56</v>
      </c>
    </row>
    <row r="90" spans="1:3" ht="15.75" outlineLevel="2">
      <c r="A90" s="5" t="s">
        <v>158</v>
      </c>
      <c r="B90" s="4" t="s">
        <v>157</v>
      </c>
      <c r="C90" s="3">
        <f>C91</f>
        <v>2850</v>
      </c>
    </row>
    <row r="91" spans="1:3" ht="15.75" outlineLevel="3" collapsed="1">
      <c r="A91" s="5" t="s">
        <v>156</v>
      </c>
      <c r="B91" s="4" t="s">
        <v>155</v>
      </c>
      <c r="C91" s="3">
        <v>2850</v>
      </c>
    </row>
    <row r="92" spans="1:3" ht="31.5" hidden="1" outlineLevel="4">
      <c r="A92" s="5" t="s">
        <v>154</v>
      </c>
      <c r="B92" s="4" t="s">
        <v>153</v>
      </c>
      <c r="C92" s="3">
        <v>260000</v>
      </c>
    </row>
    <row r="93" spans="1:3" ht="31.5" hidden="1" outlineLevel="7">
      <c r="A93" s="5" t="s">
        <v>154</v>
      </c>
      <c r="B93" s="4" t="s">
        <v>153</v>
      </c>
      <c r="C93" s="3">
        <v>260000</v>
      </c>
    </row>
    <row r="94" spans="1:3" ht="15.75" outlineLevel="2">
      <c r="A94" s="5" t="s">
        <v>152</v>
      </c>
      <c r="B94" s="4" t="s">
        <v>151</v>
      </c>
      <c r="C94" s="3">
        <f>C95</f>
        <v>2076775.56</v>
      </c>
    </row>
    <row r="95" spans="1:3" ht="15.75" outlineLevel="3" collapsed="1">
      <c r="A95" s="5" t="s">
        <v>150</v>
      </c>
      <c r="B95" s="4" t="s">
        <v>149</v>
      </c>
      <c r="C95" s="3">
        <v>2076775.56</v>
      </c>
    </row>
    <row r="96" spans="1:3" ht="31.5" hidden="1" outlineLevel="4">
      <c r="A96" s="5" t="s">
        <v>148</v>
      </c>
      <c r="B96" s="4" t="s">
        <v>147</v>
      </c>
      <c r="C96" s="3">
        <v>224000</v>
      </c>
    </row>
    <row r="97" spans="1:3" ht="31.5" hidden="1" outlineLevel="7">
      <c r="A97" s="5" t="s">
        <v>148</v>
      </c>
      <c r="B97" s="4" t="s">
        <v>147</v>
      </c>
      <c r="C97" s="3">
        <v>224000</v>
      </c>
    </row>
    <row r="98" spans="1:3" ht="31.5" outlineLevel="1">
      <c r="A98" s="11" t="s">
        <v>146</v>
      </c>
      <c r="B98" s="10" t="s">
        <v>145</v>
      </c>
      <c r="C98" s="9">
        <f>C99+C103+C110</f>
        <v>13151447.08</v>
      </c>
    </row>
    <row r="99" spans="1:3" ht="94.5" outlineLevel="2">
      <c r="A99" s="5" t="s">
        <v>144</v>
      </c>
      <c r="B99" s="12" t="s">
        <v>143</v>
      </c>
      <c r="C99" s="3">
        <f>C100</f>
        <v>18361230.79</v>
      </c>
    </row>
    <row r="100" spans="1:3" ht="94.5" outlineLevel="3" collapsed="1">
      <c r="A100" s="5" t="s">
        <v>142</v>
      </c>
      <c r="B100" s="12" t="s">
        <v>141</v>
      </c>
      <c r="C100" s="3">
        <v>18361230.79</v>
      </c>
    </row>
    <row r="101" spans="1:3" ht="94.5" hidden="1" outlineLevel="4">
      <c r="A101" s="5" t="s">
        <v>140</v>
      </c>
      <c r="B101" s="12" t="s">
        <v>139</v>
      </c>
      <c r="C101" s="3">
        <v>30000000</v>
      </c>
    </row>
    <row r="102" spans="1:3" ht="94.5" hidden="1" outlineLevel="7">
      <c r="A102" s="5" t="s">
        <v>140</v>
      </c>
      <c r="B102" s="12" t="s">
        <v>139</v>
      </c>
      <c r="C102" s="3">
        <v>30000000</v>
      </c>
    </row>
    <row r="103" spans="1:3" ht="31.5" outlineLevel="2">
      <c r="A103" s="5" t="s">
        <v>138</v>
      </c>
      <c r="B103" s="4" t="s">
        <v>137</v>
      </c>
      <c r="C103" s="3">
        <f>C104+C107</f>
        <v>-5262799.36</v>
      </c>
    </row>
    <row r="104" spans="1:3" ht="31.5" outlineLevel="3" collapsed="1">
      <c r="A104" s="5" t="s">
        <v>136</v>
      </c>
      <c r="B104" s="4" t="s">
        <v>135</v>
      </c>
      <c r="C104" s="3">
        <v>-9764602.42</v>
      </c>
    </row>
    <row r="105" spans="1:3" ht="47.25" hidden="1" outlineLevel="4">
      <c r="A105" s="5" t="s">
        <v>134</v>
      </c>
      <c r="B105" s="4" t="s">
        <v>133</v>
      </c>
      <c r="C105" s="3">
        <v>5000000</v>
      </c>
    </row>
    <row r="106" spans="1:3" ht="47.25" hidden="1" outlineLevel="7">
      <c r="A106" s="5" t="s">
        <v>134</v>
      </c>
      <c r="B106" s="4" t="s">
        <v>133</v>
      </c>
      <c r="C106" s="3">
        <v>5000000</v>
      </c>
    </row>
    <row r="107" spans="1:3" ht="47.25" outlineLevel="3" collapsed="1">
      <c r="A107" s="5" t="s">
        <v>131</v>
      </c>
      <c r="B107" s="4" t="s">
        <v>132</v>
      </c>
      <c r="C107" s="3">
        <v>4501803.06</v>
      </c>
    </row>
    <row r="108" spans="1:3" ht="63" hidden="1" outlineLevel="4">
      <c r="A108" s="5" t="s">
        <v>131</v>
      </c>
      <c r="B108" s="4" t="s">
        <v>130</v>
      </c>
      <c r="C108" s="3">
        <v>10500000</v>
      </c>
    </row>
    <row r="109" spans="1:3" ht="63" customHeight="1" hidden="1" outlineLevel="7">
      <c r="A109" s="5" t="s">
        <v>131</v>
      </c>
      <c r="B109" s="4" t="s">
        <v>130</v>
      </c>
      <c r="C109" s="3">
        <v>10500000</v>
      </c>
    </row>
    <row r="110" spans="1:3" ht="108" customHeight="1" outlineLevel="7">
      <c r="A110" s="5" t="s">
        <v>129</v>
      </c>
      <c r="B110" s="4" t="s">
        <v>128</v>
      </c>
      <c r="C110" s="3">
        <f>C111</f>
        <v>53015.65</v>
      </c>
    </row>
    <row r="111" spans="1:3" ht="91.5" customHeight="1" outlineLevel="7">
      <c r="A111" s="5" t="s">
        <v>127</v>
      </c>
      <c r="B111" s="4" t="s">
        <v>126</v>
      </c>
      <c r="C111" s="3">
        <v>53015.65</v>
      </c>
    </row>
    <row r="112" spans="1:3" ht="15.75" outlineLevel="1">
      <c r="A112" s="11" t="s">
        <v>125</v>
      </c>
      <c r="B112" s="10" t="s">
        <v>124</v>
      </c>
      <c r="C112" s="9">
        <f>C113+C118+C120+C123+C130+C132+C136+C139+C142+C144</f>
        <v>2732713.13</v>
      </c>
    </row>
    <row r="113" spans="1:3" ht="31.5" outlineLevel="2">
      <c r="A113" s="5" t="s">
        <v>123</v>
      </c>
      <c r="B113" s="4" t="s">
        <v>122</v>
      </c>
      <c r="C113" s="3">
        <f>C114+C116</f>
        <v>64116.69</v>
      </c>
    </row>
    <row r="114" spans="1:3" ht="78.75" outlineLevel="3" collapsed="1">
      <c r="A114" s="5" t="s">
        <v>121</v>
      </c>
      <c r="B114" s="12" t="s">
        <v>120</v>
      </c>
      <c r="C114" s="3">
        <v>34906.15</v>
      </c>
    </row>
    <row r="115" spans="1:3" ht="78.75" hidden="1" outlineLevel="7">
      <c r="A115" s="5" t="s">
        <v>121</v>
      </c>
      <c r="B115" s="12" t="s">
        <v>120</v>
      </c>
      <c r="C115" s="3">
        <v>126000</v>
      </c>
    </row>
    <row r="116" spans="1:3" ht="63" outlineLevel="3" collapsed="1">
      <c r="A116" s="5" t="s">
        <v>119</v>
      </c>
      <c r="B116" s="4" t="s">
        <v>118</v>
      </c>
      <c r="C116" s="3">
        <v>29210.54</v>
      </c>
    </row>
    <row r="117" spans="1:3" ht="63" hidden="1" outlineLevel="7">
      <c r="A117" s="5" t="s">
        <v>119</v>
      </c>
      <c r="B117" s="4" t="s">
        <v>118</v>
      </c>
      <c r="C117" s="3">
        <v>70000</v>
      </c>
    </row>
    <row r="118" spans="1:8" ht="72" customHeight="1" outlineLevel="2" collapsed="1">
      <c r="A118" s="5" t="s">
        <v>117</v>
      </c>
      <c r="B118" s="4" t="s">
        <v>116</v>
      </c>
      <c r="C118" s="3">
        <v>-11700</v>
      </c>
      <c r="F118" s="13"/>
      <c r="H118" s="13"/>
    </row>
    <row r="119" spans="1:3" ht="63" hidden="1" outlineLevel="7">
      <c r="A119" s="5" t="s">
        <v>117</v>
      </c>
      <c r="B119" s="4" t="s">
        <v>116</v>
      </c>
      <c r="C119" s="3">
        <v>174000</v>
      </c>
    </row>
    <row r="120" spans="1:3" ht="63" outlineLevel="7">
      <c r="A120" s="5" t="s">
        <v>115</v>
      </c>
      <c r="B120" s="4" t="s">
        <v>114</v>
      </c>
      <c r="C120" s="3">
        <f>C121+C122</f>
        <v>74034.49</v>
      </c>
    </row>
    <row r="121" spans="1:3" ht="63" outlineLevel="7">
      <c r="A121" s="5" t="s">
        <v>113</v>
      </c>
      <c r="B121" s="4" t="s">
        <v>112</v>
      </c>
      <c r="C121" s="3">
        <v>66034.49</v>
      </c>
    </row>
    <row r="122" spans="1:3" ht="65.25" customHeight="1" outlineLevel="7">
      <c r="A122" s="5" t="s">
        <v>111</v>
      </c>
      <c r="B122" s="4" t="s">
        <v>110</v>
      </c>
      <c r="C122" s="3">
        <v>8000</v>
      </c>
    </row>
    <row r="123" spans="1:3" ht="126" outlineLevel="2">
      <c r="A123" s="5" t="s">
        <v>109</v>
      </c>
      <c r="B123" s="12" t="s">
        <v>108</v>
      </c>
      <c r="C123" s="3">
        <v>253873.68</v>
      </c>
    </row>
    <row r="124" spans="1:3" ht="31.5" outlineLevel="3" collapsed="1">
      <c r="A124" s="5" t="s">
        <v>107</v>
      </c>
      <c r="B124" s="4" t="s">
        <v>106</v>
      </c>
      <c r="C124" s="3">
        <v>-100000</v>
      </c>
    </row>
    <row r="125" spans="1:3" ht="31.5" hidden="1" outlineLevel="7">
      <c r="A125" s="5" t="s">
        <v>107</v>
      </c>
      <c r="B125" s="4" t="s">
        <v>106</v>
      </c>
      <c r="C125" s="3">
        <v>30000</v>
      </c>
    </row>
    <row r="126" spans="1:3" ht="31.5" outlineLevel="3" collapsed="1">
      <c r="A126" s="5" t="s">
        <v>105</v>
      </c>
      <c r="B126" s="4" t="s">
        <v>104</v>
      </c>
      <c r="C126" s="3">
        <v>157000</v>
      </c>
    </row>
    <row r="127" spans="1:3" ht="31.5" hidden="1" outlineLevel="7">
      <c r="A127" s="5" t="s">
        <v>105</v>
      </c>
      <c r="B127" s="4" t="s">
        <v>104</v>
      </c>
      <c r="C127" s="3">
        <v>150000</v>
      </c>
    </row>
    <row r="128" spans="1:3" ht="31.5" outlineLevel="3" collapsed="1">
      <c r="A128" s="5" t="s">
        <v>103</v>
      </c>
      <c r="B128" s="4" t="s">
        <v>102</v>
      </c>
      <c r="C128" s="3">
        <v>167503.86</v>
      </c>
    </row>
    <row r="129" spans="1:3" ht="31.5" hidden="1" outlineLevel="7">
      <c r="A129" s="5" t="s">
        <v>103</v>
      </c>
      <c r="B129" s="4" t="s">
        <v>102</v>
      </c>
      <c r="C129" s="3">
        <v>2400</v>
      </c>
    </row>
    <row r="130" spans="1:3" ht="83.25" customHeight="1" outlineLevel="2" collapsed="1">
      <c r="A130" s="5" t="s">
        <v>101</v>
      </c>
      <c r="B130" s="4" t="s">
        <v>100</v>
      </c>
      <c r="C130" s="3">
        <v>491589.13</v>
      </c>
    </row>
    <row r="131" spans="1:3" ht="63" hidden="1" outlineLevel="7">
      <c r="A131" s="5" t="s">
        <v>101</v>
      </c>
      <c r="B131" s="4" t="s">
        <v>100</v>
      </c>
      <c r="C131" s="3">
        <v>2000000</v>
      </c>
    </row>
    <row r="132" spans="1:3" ht="31.5" outlineLevel="2">
      <c r="A132" s="5" t="s">
        <v>99</v>
      </c>
      <c r="B132" s="4" t="s">
        <v>98</v>
      </c>
      <c r="C132" s="3">
        <f>C133</f>
        <v>1250</v>
      </c>
    </row>
    <row r="133" spans="1:3" ht="69.75" customHeight="1" outlineLevel="3" collapsed="1">
      <c r="A133" s="5" t="s">
        <v>97</v>
      </c>
      <c r="B133" s="4" t="s">
        <v>96</v>
      </c>
      <c r="C133" s="3">
        <v>1250</v>
      </c>
    </row>
    <row r="134" spans="1:3" ht="63" hidden="1" outlineLevel="4">
      <c r="A134" s="5" t="s">
        <v>95</v>
      </c>
      <c r="B134" s="4" t="s">
        <v>94</v>
      </c>
      <c r="C134" s="3">
        <v>20000</v>
      </c>
    </row>
    <row r="135" spans="1:3" ht="63" hidden="1" outlineLevel="7">
      <c r="A135" s="5" t="s">
        <v>95</v>
      </c>
      <c r="B135" s="4" t="s">
        <v>94</v>
      </c>
      <c r="C135" s="3">
        <v>20000</v>
      </c>
    </row>
    <row r="136" spans="1:3" ht="47.25" outlineLevel="2">
      <c r="A136" s="5" t="s">
        <v>93</v>
      </c>
      <c r="B136" s="4" t="s">
        <v>92</v>
      </c>
      <c r="C136" s="3">
        <f>C137</f>
        <v>57787.73</v>
      </c>
    </row>
    <row r="137" spans="1:3" ht="63" outlineLevel="3" collapsed="1">
      <c r="A137" s="5" t="s">
        <v>91</v>
      </c>
      <c r="B137" s="4" t="s">
        <v>90</v>
      </c>
      <c r="C137" s="3">
        <v>57787.73</v>
      </c>
    </row>
    <row r="138" spans="1:3" ht="63" hidden="1" outlineLevel="7">
      <c r="A138" s="5" t="s">
        <v>91</v>
      </c>
      <c r="B138" s="4" t="s">
        <v>90</v>
      </c>
      <c r="C138" s="3">
        <v>100000</v>
      </c>
    </row>
    <row r="139" spans="1:3" ht="81" customHeight="1" outlineLevel="2">
      <c r="A139" s="5" t="s">
        <v>89</v>
      </c>
      <c r="B139" s="4" t="s">
        <v>88</v>
      </c>
      <c r="C139" s="3">
        <f>C140</f>
        <v>-130000</v>
      </c>
    </row>
    <row r="140" spans="1:3" ht="99" customHeight="1" outlineLevel="3" collapsed="1">
      <c r="A140" s="5" t="s">
        <v>87</v>
      </c>
      <c r="B140" s="4" t="s">
        <v>86</v>
      </c>
      <c r="C140" s="3">
        <v>-130000</v>
      </c>
    </row>
    <row r="141" spans="1:3" ht="78.75" hidden="1" outlineLevel="7">
      <c r="A141" s="5" t="s">
        <v>87</v>
      </c>
      <c r="B141" s="4" t="s">
        <v>86</v>
      </c>
      <c r="C141" s="3">
        <v>20000</v>
      </c>
    </row>
    <row r="142" spans="1:3" ht="78.75" outlineLevel="2" collapsed="1">
      <c r="A142" s="5" t="s">
        <v>85</v>
      </c>
      <c r="B142" s="4" t="s">
        <v>84</v>
      </c>
      <c r="C142" s="3">
        <v>324799.17</v>
      </c>
    </row>
    <row r="143" spans="1:3" ht="78.75" hidden="1" outlineLevel="7">
      <c r="A143" s="5" t="s">
        <v>85</v>
      </c>
      <c r="B143" s="4" t="s">
        <v>84</v>
      </c>
      <c r="C143" s="3">
        <v>860000</v>
      </c>
    </row>
    <row r="144" spans="1:3" ht="34.5" customHeight="1" outlineLevel="2">
      <c r="A144" s="5" t="s">
        <v>83</v>
      </c>
      <c r="B144" s="4" t="s">
        <v>82</v>
      </c>
      <c r="C144" s="3">
        <f>C145</f>
        <v>1606962.24</v>
      </c>
    </row>
    <row r="145" spans="1:3" ht="52.5" customHeight="1" outlineLevel="3" collapsed="1">
      <c r="A145" s="5" t="s">
        <v>81</v>
      </c>
      <c r="B145" s="4" t="s">
        <v>80</v>
      </c>
      <c r="C145" s="3">
        <v>1606962.24</v>
      </c>
    </row>
    <row r="146" spans="1:3" ht="47.25" hidden="1" outlineLevel="4">
      <c r="A146" s="11" t="s">
        <v>81</v>
      </c>
      <c r="B146" s="10" t="s">
        <v>80</v>
      </c>
      <c r="C146" s="9">
        <v>1966000</v>
      </c>
    </row>
    <row r="147" spans="1:3" ht="47.25" hidden="1" outlineLevel="7">
      <c r="A147" s="5" t="s">
        <v>81</v>
      </c>
      <c r="B147" s="4" t="s">
        <v>80</v>
      </c>
      <c r="C147" s="3">
        <v>1966000</v>
      </c>
    </row>
    <row r="148" spans="1:3" ht="63" hidden="1" outlineLevel="4">
      <c r="A148" s="11" t="s">
        <v>79</v>
      </c>
      <c r="B148" s="10" t="s">
        <v>78</v>
      </c>
      <c r="C148" s="9">
        <v>935000</v>
      </c>
    </row>
    <row r="149" spans="1:3" ht="63" hidden="1" outlineLevel="7">
      <c r="A149" s="5" t="s">
        <v>79</v>
      </c>
      <c r="B149" s="4" t="s">
        <v>78</v>
      </c>
      <c r="C149" s="3">
        <v>935000</v>
      </c>
    </row>
    <row r="150" spans="1:3" ht="63" hidden="1" outlineLevel="4">
      <c r="A150" s="11" t="s">
        <v>77</v>
      </c>
      <c r="B150" s="10" t="s">
        <v>76</v>
      </c>
      <c r="C150" s="9">
        <v>100000</v>
      </c>
    </row>
    <row r="151" spans="1:3" ht="63" hidden="1" outlineLevel="7">
      <c r="A151" s="5" t="s">
        <v>77</v>
      </c>
      <c r="B151" s="4" t="s">
        <v>76</v>
      </c>
      <c r="C151" s="3">
        <v>100000</v>
      </c>
    </row>
    <row r="152" spans="1:3" ht="15.75">
      <c r="A152" s="11" t="s">
        <v>75</v>
      </c>
      <c r="B152" s="10" t="s">
        <v>74</v>
      </c>
      <c r="C152" s="9">
        <f>C153+C204</f>
        <v>487439022.99</v>
      </c>
    </row>
    <row r="153" spans="1:3" ht="47.25" outlineLevel="1">
      <c r="A153" s="11" t="s">
        <v>73</v>
      </c>
      <c r="B153" s="10" t="s">
        <v>72</v>
      </c>
      <c r="C153" s="9">
        <f>C154+C161+C178+C200</f>
        <v>493354558.02</v>
      </c>
    </row>
    <row r="154" spans="1:3" ht="31.5" outlineLevel="2">
      <c r="A154" s="11" t="s">
        <v>71</v>
      </c>
      <c r="B154" s="10" t="s">
        <v>70</v>
      </c>
      <c r="C154" s="9">
        <f>C155+C158</f>
        <v>52850400</v>
      </c>
    </row>
    <row r="155" spans="1:3" ht="15.75" outlineLevel="3" collapsed="1">
      <c r="A155" s="5" t="s">
        <v>69</v>
      </c>
      <c r="B155" s="4" t="s">
        <v>68</v>
      </c>
      <c r="C155" s="3">
        <v>0</v>
      </c>
    </row>
    <row r="156" spans="1:3" ht="31.5" hidden="1" outlineLevel="4">
      <c r="A156" s="5" t="s">
        <v>67</v>
      </c>
      <c r="B156" s="4" t="s">
        <v>66</v>
      </c>
      <c r="C156" s="3">
        <v>2452617</v>
      </c>
    </row>
    <row r="157" spans="1:3" ht="31.5" hidden="1" outlineLevel="7">
      <c r="A157" s="5" t="s">
        <v>67</v>
      </c>
      <c r="B157" s="4" t="s">
        <v>66</v>
      </c>
      <c r="C157" s="3">
        <v>2452617</v>
      </c>
    </row>
    <row r="158" spans="1:3" ht="39" customHeight="1" outlineLevel="3" collapsed="1">
      <c r="A158" s="5" t="s">
        <v>65</v>
      </c>
      <c r="B158" s="4" t="s">
        <v>64</v>
      </c>
      <c r="C158" s="3">
        <v>52850400</v>
      </c>
    </row>
    <row r="159" spans="1:3" ht="31.5" hidden="1" outlineLevel="4">
      <c r="A159" s="5" t="s">
        <v>63</v>
      </c>
      <c r="B159" s="4" t="s">
        <v>62</v>
      </c>
      <c r="C159" s="3">
        <v>105700711</v>
      </c>
    </row>
    <row r="160" spans="1:3" ht="31.5" hidden="1" outlineLevel="7">
      <c r="A160" s="5" t="s">
        <v>63</v>
      </c>
      <c r="B160" s="4" t="s">
        <v>62</v>
      </c>
      <c r="C160" s="3">
        <v>105700711</v>
      </c>
    </row>
    <row r="161" spans="1:3" ht="31.5" outlineLevel="2">
      <c r="A161" s="11" t="s">
        <v>61</v>
      </c>
      <c r="B161" s="10" t="s">
        <v>60</v>
      </c>
      <c r="C161" s="9">
        <f>C162+C165+C172+C176</f>
        <v>204260325.39</v>
      </c>
    </row>
    <row r="162" spans="1:3" ht="15.75" outlineLevel="3" collapsed="1">
      <c r="A162" s="5" t="s">
        <v>59</v>
      </c>
      <c r="B162" s="4" t="s">
        <v>58</v>
      </c>
      <c r="C162" s="3">
        <v>0</v>
      </c>
    </row>
    <row r="163" spans="1:3" ht="31.5" hidden="1" outlineLevel="4">
      <c r="A163" s="5" t="s">
        <v>57</v>
      </c>
      <c r="B163" s="4" t="s">
        <v>56</v>
      </c>
      <c r="C163" s="3">
        <v>2131626.8</v>
      </c>
    </row>
    <row r="164" spans="1:3" ht="31.5" hidden="1" outlineLevel="7">
      <c r="A164" s="5" t="s">
        <v>57</v>
      </c>
      <c r="B164" s="4" t="s">
        <v>56</v>
      </c>
      <c r="C164" s="3">
        <v>2131626.8</v>
      </c>
    </row>
    <row r="165" spans="1:3" ht="110.25" outlineLevel="3" collapsed="1">
      <c r="A165" s="5" t="s">
        <v>55</v>
      </c>
      <c r="B165" s="12" t="s">
        <v>54</v>
      </c>
      <c r="C165" s="3">
        <f>C168</f>
        <v>97658213.39</v>
      </c>
    </row>
    <row r="166" spans="1:3" ht="110.25" hidden="1" outlineLevel="4">
      <c r="A166" s="5" t="s">
        <v>53</v>
      </c>
      <c r="B166" s="12" t="s">
        <v>52</v>
      </c>
      <c r="C166" s="3">
        <v>31998339.39</v>
      </c>
    </row>
    <row r="167" spans="1:3" ht="78.75" hidden="1" outlineLevel="7">
      <c r="A167" s="5" t="s">
        <v>51</v>
      </c>
      <c r="B167" s="4" t="s">
        <v>50</v>
      </c>
      <c r="C167" s="3">
        <v>31998339.39</v>
      </c>
    </row>
    <row r="168" spans="1:3" ht="78.75" hidden="1" outlineLevel="3" collapsed="1">
      <c r="A168" s="5" t="s">
        <v>51</v>
      </c>
      <c r="B168" s="4" t="s">
        <v>50</v>
      </c>
      <c r="C168" s="3">
        <v>97658213.39</v>
      </c>
    </row>
    <row r="169" spans="1:3" ht="78.75" hidden="1" outlineLevel="4">
      <c r="A169" s="5" t="s">
        <v>49</v>
      </c>
      <c r="B169" s="4" t="s">
        <v>48</v>
      </c>
      <c r="C169" s="3">
        <v>120800348</v>
      </c>
    </row>
    <row r="170" spans="1:3" ht="78.75" hidden="1" outlineLevel="5">
      <c r="A170" s="5" t="s">
        <v>47</v>
      </c>
      <c r="B170" s="4" t="s">
        <v>46</v>
      </c>
      <c r="C170" s="3">
        <v>120800348</v>
      </c>
    </row>
    <row r="171" spans="1:3" ht="47.25" hidden="1" outlineLevel="7">
      <c r="A171" s="5" t="s">
        <v>44</v>
      </c>
      <c r="B171" s="4" t="s">
        <v>45</v>
      </c>
      <c r="C171" s="3">
        <v>120800348</v>
      </c>
    </row>
    <row r="172" spans="1:3" ht="47.25" outlineLevel="3" collapsed="1">
      <c r="A172" s="5" t="s">
        <v>44</v>
      </c>
      <c r="B172" s="4" t="s">
        <v>45</v>
      </c>
      <c r="C172" s="3">
        <v>94331738</v>
      </c>
    </row>
    <row r="173" spans="1:3" ht="15.75" hidden="1" outlineLevel="4">
      <c r="A173" s="5" t="s">
        <v>44</v>
      </c>
      <c r="B173" s="4" t="s">
        <v>42</v>
      </c>
      <c r="C173" s="3">
        <v>111941716</v>
      </c>
    </row>
    <row r="174" spans="1:3" ht="15.75" hidden="1" outlineLevel="5">
      <c r="A174" s="5" t="s">
        <v>44</v>
      </c>
      <c r="B174" s="4" t="s">
        <v>40</v>
      </c>
      <c r="C174" s="3">
        <v>111941716</v>
      </c>
    </row>
    <row r="175" spans="1:3" ht="15.75" hidden="1" outlineLevel="7">
      <c r="A175" s="5" t="s">
        <v>44</v>
      </c>
      <c r="B175" s="4" t="s">
        <v>40</v>
      </c>
      <c r="C175" s="3">
        <v>111941716</v>
      </c>
    </row>
    <row r="176" spans="1:3" ht="15.75" hidden="1" outlineLevel="7">
      <c r="A176" s="5" t="s">
        <v>43</v>
      </c>
      <c r="B176" s="4" t="s">
        <v>42</v>
      </c>
      <c r="C176" s="3">
        <f>C177</f>
        <v>12270374</v>
      </c>
    </row>
    <row r="177" spans="1:3" ht="15.75" outlineLevel="7">
      <c r="A177" s="5" t="s">
        <v>41</v>
      </c>
      <c r="B177" s="4" t="s">
        <v>40</v>
      </c>
      <c r="C177" s="3">
        <v>12270374</v>
      </c>
    </row>
    <row r="178" spans="1:3" ht="31.5" outlineLevel="3" collapsed="1">
      <c r="A178" s="11" t="s">
        <v>39</v>
      </c>
      <c r="B178" s="10" t="s">
        <v>38</v>
      </c>
      <c r="C178" s="9">
        <f>C181+C182+C185+C188+C191+C194+C197</f>
        <v>48148578.43</v>
      </c>
    </row>
    <row r="179" spans="1:3" ht="47.25" hidden="1" outlineLevel="4">
      <c r="A179" s="5" t="s">
        <v>37</v>
      </c>
      <c r="B179" s="4" t="s">
        <v>36</v>
      </c>
      <c r="C179" s="3">
        <v>56801.1</v>
      </c>
    </row>
    <row r="180" spans="1:3" ht="63" hidden="1" outlineLevel="7">
      <c r="A180" s="5" t="s">
        <v>35</v>
      </c>
      <c r="B180" s="4" t="s">
        <v>34</v>
      </c>
      <c r="C180" s="3">
        <v>56801.1</v>
      </c>
    </row>
    <row r="181" spans="1:3" ht="63" outlineLevel="2">
      <c r="A181" s="5" t="s">
        <v>35</v>
      </c>
      <c r="B181" s="4" t="s">
        <v>34</v>
      </c>
      <c r="C181" s="3">
        <v>0</v>
      </c>
    </row>
    <row r="182" spans="1:3" ht="47.25" outlineLevel="3" collapsed="1">
      <c r="A182" s="5" t="s">
        <v>33</v>
      </c>
      <c r="B182" s="4" t="s">
        <v>32</v>
      </c>
      <c r="C182" s="3">
        <v>3104640</v>
      </c>
    </row>
    <row r="183" spans="1:3" ht="47.25" hidden="1" outlineLevel="4">
      <c r="A183" s="5" t="s">
        <v>31</v>
      </c>
      <c r="B183" s="4" t="s">
        <v>30</v>
      </c>
      <c r="C183" s="3">
        <v>3348216</v>
      </c>
    </row>
    <row r="184" spans="1:3" ht="47.25" hidden="1" outlineLevel="7">
      <c r="A184" s="5" t="s">
        <v>31</v>
      </c>
      <c r="B184" s="4" t="s">
        <v>30</v>
      </c>
      <c r="C184" s="3">
        <v>3348216</v>
      </c>
    </row>
    <row r="185" spans="1:3" ht="47.25" outlineLevel="3" collapsed="1">
      <c r="A185" s="5" t="s">
        <v>29</v>
      </c>
      <c r="B185" s="4" t="s">
        <v>28</v>
      </c>
      <c r="C185" s="3">
        <v>13948658.3</v>
      </c>
    </row>
    <row r="186" spans="1:3" ht="47.25" hidden="1" outlineLevel="4">
      <c r="A186" s="5" t="s">
        <v>27</v>
      </c>
      <c r="B186" s="4" t="s">
        <v>26</v>
      </c>
      <c r="C186" s="3">
        <v>20042288.05</v>
      </c>
    </row>
    <row r="187" spans="1:3" ht="47.25" hidden="1" outlineLevel="7">
      <c r="A187" s="5" t="s">
        <v>27</v>
      </c>
      <c r="B187" s="4" t="s">
        <v>26</v>
      </c>
      <c r="C187" s="3">
        <v>20042288.05</v>
      </c>
    </row>
    <row r="188" spans="1:3" ht="78.75" outlineLevel="3" collapsed="1">
      <c r="A188" s="5" t="s">
        <v>25</v>
      </c>
      <c r="B188" s="4" t="s">
        <v>24</v>
      </c>
      <c r="C188" s="3">
        <v>10049619.5</v>
      </c>
    </row>
    <row r="189" spans="1:3" ht="78.75" hidden="1" outlineLevel="4">
      <c r="A189" s="5" t="s">
        <v>23</v>
      </c>
      <c r="B189" s="4" t="s">
        <v>22</v>
      </c>
      <c r="C189" s="3">
        <v>19509527.74</v>
      </c>
    </row>
    <row r="190" spans="1:3" ht="78.75" hidden="1" outlineLevel="7">
      <c r="A190" s="5" t="s">
        <v>23</v>
      </c>
      <c r="B190" s="4" t="s">
        <v>22</v>
      </c>
      <c r="C190" s="3">
        <v>19509527.74</v>
      </c>
    </row>
    <row r="191" spans="1:3" ht="100.5" customHeight="1" outlineLevel="3" collapsed="1">
      <c r="A191" s="5" t="s">
        <v>21</v>
      </c>
      <c r="B191" s="4" t="s">
        <v>20</v>
      </c>
      <c r="C191" s="3">
        <v>3960000</v>
      </c>
    </row>
    <row r="192" spans="1:3" ht="63" hidden="1" outlineLevel="4">
      <c r="A192" s="5" t="s">
        <v>19</v>
      </c>
      <c r="B192" s="4" t="s">
        <v>18</v>
      </c>
      <c r="C192" s="3">
        <v>21655920</v>
      </c>
    </row>
    <row r="193" spans="1:3" ht="63" hidden="1" outlineLevel="7">
      <c r="A193" s="5" t="s">
        <v>19</v>
      </c>
      <c r="B193" s="4" t="s">
        <v>18</v>
      </c>
      <c r="C193" s="3">
        <v>21655920</v>
      </c>
    </row>
    <row r="194" spans="1:3" ht="35.25" customHeight="1" outlineLevel="3" collapsed="1">
      <c r="A194" s="5" t="s">
        <v>17</v>
      </c>
      <c r="B194" s="4" t="s">
        <v>16</v>
      </c>
      <c r="C194" s="3">
        <v>1250</v>
      </c>
    </row>
    <row r="195" spans="1:3" ht="31.5" hidden="1" outlineLevel="4">
      <c r="A195" s="5" t="s">
        <v>15</v>
      </c>
      <c r="B195" s="4" t="s">
        <v>14</v>
      </c>
      <c r="C195" s="3">
        <v>232149.12</v>
      </c>
    </row>
    <row r="196" spans="1:3" ht="31.5" hidden="1" outlineLevel="7">
      <c r="A196" s="5" t="s">
        <v>15</v>
      </c>
      <c r="B196" s="4" t="s">
        <v>14</v>
      </c>
      <c r="C196" s="3">
        <v>232149.12</v>
      </c>
    </row>
    <row r="197" spans="1:3" ht="21" customHeight="1" outlineLevel="3" collapsed="1">
      <c r="A197" s="5" t="s">
        <v>13</v>
      </c>
      <c r="B197" s="4" t="s">
        <v>12</v>
      </c>
      <c r="C197" s="3">
        <v>17084410.63</v>
      </c>
    </row>
    <row r="198" spans="1:3" ht="15.75" hidden="1" outlineLevel="4">
      <c r="A198" s="5" t="s">
        <v>11</v>
      </c>
      <c r="B198" s="4" t="s">
        <v>10</v>
      </c>
      <c r="C198" s="3">
        <v>40171490.41</v>
      </c>
    </row>
    <row r="199" spans="1:3" ht="15.75" hidden="1" outlineLevel="7">
      <c r="A199" s="5" t="s">
        <v>11</v>
      </c>
      <c r="B199" s="4" t="s">
        <v>10</v>
      </c>
      <c r="C199" s="3">
        <v>40171490.41</v>
      </c>
    </row>
    <row r="200" spans="1:3" ht="21.75" customHeight="1" outlineLevel="3" collapsed="1">
      <c r="A200" s="11" t="s">
        <v>9</v>
      </c>
      <c r="B200" s="10" t="s">
        <v>8</v>
      </c>
      <c r="C200" s="9">
        <f>C203</f>
        <v>188095254.2</v>
      </c>
    </row>
    <row r="201" spans="1:3" ht="15.75" hidden="1" outlineLevel="4">
      <c r="A201" s="5" t="s">
        <v>7</v>
      </c>
      <c r="B201" s="4" t="s">
        <v>6</v>
      </c>
      <c r="C201" s="3">
        <v>332986648.99</v>
      </c>
    </row>
    <row r="202" spans="1:3" ht="31.5" hidden="1" outlineLevel="7">
      <c r="A202" s="5" t="s">
        <v>3</v>
      </c>
      <c r="B202" s="4" t="s">
        <v>2</v>
      </c>
      <c r="C202" s="3">
        <v>332986648.99</v>
      </c>
    </row>
    <row r="203" spans="1:3" ht="31.5" outlineLevel="2">
      <c r="A203" s="5" t="s">
        <v>3</v>
      </c>
      <c r="B203" s="4" t="s">
        <v>2</v>
      </c>
      <c r="C203" s="3">
        <v>188095254.2</v>
      </c>
    </row>
    <row r="204" spans="1:3" ht="47.25" outlineLevel="3" collapsed="1">
      <c r="A204" s="11" t="s">
        <v>5</v>
      </c>
      <c r="B204" s="10" t="s">
        <v>4</v>
      </c>
      <c r="C204" s="9">
        <f>C207</f>
        <v>-5915535.03</v>
      </c>
    </row>
    <row r="205" spans="1:3" ht="25.5" hidden="1" outlineLevel="4">
      <c r="A205" s="8" t="s">
        <v>1</v>
      </c>
      <c r="B205" s="7" t="s">
        <v>0</v>
      </c>
      <c r="C205" s="6">
        <v>-4251760</v>
      </c>
    </row>
    <row r="206" spans="1:3" ht="31.5" hidden="1" outlineLevel="7">
      <c r="A206" s="5" t="s">
        <v>3</v>
      </c>
      <c r="B206" s="4" t="s">
        <v>2</v>
      </c>
      <c r="C206" s="3">
        <v>332986648.99</v>
      </c>
    </row>
    <row r="207" spans="1:3" ht="47.25" outlineLevel="7">
      <c r="A207" s="5" t="s">
        <v>1</v>
      </c>
      <c r="B207" s="4" t="s">
        <v>0</v>
      </c>
      <c r="C207" s="3">
        <v>-5915535.03</v>
      </c>
    </row>
    <row r="208" ht="21.75" customHeight="1">
      <c r="A208" s="2"/>
    </row>
    <row r="209" ht="23.25" customHeight="1">
      <c r="A209" s="2"/>
    </row>
  </sheetData>
  <sheetProtection/>
  <mergeCells count="4">
    <mergeCell ref="B1:C1"/>
    <mergeCell ref="B2:C2"/>
    <mergeCell ref="B3:C3"/>
    <mergeCell ref="A4:C4"/>
  </mergeCells>
  <printOptions/>
  <pageMargins left="1.1811023622047245" right="0.3937007874015748" top="0.7874015748031497" bottom="0.5905511811023623" header="0.31496062992125984" footer="0.31496062992125984"/>
  <pageSetup fitToHeight="0" fitToWidth="1" horizontalDpi="600" verticalDpi="600" orientation="portrait" paperSize="9" scale="8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Митюхляева</dc:creator>
  <cp:keywords/>
  <dc:description/>
  <cp:lastModifiedBy>Митюхляева</cp:lastModifiedBy>
  <dcterms:created xsi:type="dcterms:W3CDTF">2017-07-20T01:28:52Z</dcterms:created>
  <dcterms:modified xsi:type="dcterms:W3CDTF">2017-07-20T01:29:01Z</dcterms:modified>
  <cp:category/>
  <cp:version/>
  <cp:contentType/>
  <cp:contentStatus/>
</cp:coreProperties>
</file>