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Приложение 1" sheetId="1" r:id="rId1"/>
  </sheets>
  <definedNames>
    <definedName name="_xlnm.Print_Titles" localSheetId="0">'Приложение 1'!$10:$10</definedName>
  </definedNames>
  <calcPr fullCalcOnLoad="1"/>
</workbook>
</file>

<file path=xl/sharedStrings.xml><?xml version="1.0" encoding="utf-8"?>
<sst xmlns="http://schemas.openxmlformats.org/spreadsheetml/2006/main" count="370" uniqueCount="308">
  <si>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</si>
  <si>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21904000040000151</t>
  </si>
  <si>
    <t>21904000040000000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</si>
  <si>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</si>
  <si>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</si>
  <si>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Прочие межбюджетные трансферты, передаваемые бюджетам городских округов</t>
  </si>
  <si>
    <t>20204999040000000</t>
  </si>
  <si>
    <t>Прочие межбюджетные трансферты, передаваемые бюджетам</t>
  </si>
  <si>
    <t>20204999000000000</t>
  </si>
  <si>
    <t>Иные межбюджетные трансферты</t>
  </si>
  <si>
    <t>20204000000000000</t>
  </si>
  <si>
    <t>Прочие субвенции бюджетам городских округов</t>
  </si>
  <si>
    <t>20203999040000000</t>
  </si>
  <si>
    <t>Прочие субвенции</t>
  </si>
  <si>
    <t>20203999000000000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</si>
  <si>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</si>
  <si>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20203029040000151</t>
  </si>
  <si>
    <t>20203029040000000</t>
  </si>
  <si>
    <t>Субвенции бюджетам 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</si>
  <si>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20203029000000000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</si>
  <si>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</si>
  <si>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20203027040000151</t>
  </si>
  <si>
    <t>20203027040000000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</si>
  <si>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</si>
  <si>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20203027000000000</t>
  </si>
  <si>
    <t>Субвенции бюджетам субъектов Российской Федерации и муниципальных образований</t>
  </si>
  <si>
    <t>20203000000000000</t>
  </si>
  <si>
    <t>Прочие субсидии бюджетам городских округов</t>
  </si>
  <si>
    <t>20202999040000151</t>
  </si>
  <si>
    <t>20202999040000000</t>
  </si>
  <si>
    <t>Прочие субсидии</t>
  </si>
  <si>
    <t>20202999000000000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</si>
  <si>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</si>
  <si>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20202089040002151</t>
  </si>
  <si>
    <t>20202089040004000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</si>
  <si>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</si>
  <si>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20202089040000000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</si>
  <si>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</si>
  <si>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20202089000000000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</si>
  <si>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</si>
  <si>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20202088040002151</t>
  </si>
  <si>
    <t>20202088040002000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</si>
  <si>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</si>
  <si>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20202088040000000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</si>
  <si>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</si>
  <si>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20202088000000000</t>
  </si>
  <si>
    <t>Субсидии бюджетам бюджетной системы Российской Федерации (межбюджетные субсидии)</t>
  </si>
  <si>
    <t>20202000000000151</t>
  </si>
  <si>
    <t>Дотации бюджетам городских округов на поддержку мер по обеспечению сбалансированности бюджетов</t>
  </si>
  <si>
    <t>20201003040000000</t>
  </si>
  <si>
    <t>Дотации бюджетам на поддержку мер по обеспечению сбалансированности бюджетов</t>
  </si>
  <si>
    <t>20201003000000000</t>
  </si>
  <si>
    <t>Дотации бюджетам субъектов Российской Федерации и муниципальных образований</t>
  </si>
  <si>
    <t>20201000000000000</t>
  </si>
  <si>
    <t>БЕЗВОЗМЕЗДНЫЕ ПОСТУПЛЕНИЯ ОТ ДРУГИХ БЮДЖЕТОВ БЮДЖЕТНОЙ СИСТЕМЫ РОССИЙСКОЙ ФЕДЕРАЦИИ</t>
  </si>
  <si>
    <t>20200000000000000</t>
  </si>
  <si>
    <t>БЕЗВОЗМЕЗДНЫЕ ПОСТУПЛЕНИЯ</t>
  </si>
  <si>
    <t>20000000000000000</t>
  </si>
  <si>
    <t>Невыясненные поступления, зачисляемые в бюджеты городских округов</t>
  </si>
  <si>
    <t>11701040040000180</t>
  </si>
  <si>
    <t>11701040040000000</t>
  </si>
  <si>
    <t>Невыясненные поступления</t>
  </si>
  <si>
    <t>11701000000000000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</si>
  <si>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комиссии по делам несовершеннолетних)</t>
  </si>
  <si>
    <t>11690040040002140</t>
  </si>
  <si>
    <t>11690040040002000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</si>
  <si>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административной комиссии)</t>
  </si>
  <si>
    <t>11690040040001140</t>
  </si>
  <si>
    <t>11690040040001000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</si>
  <si>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</si>
  <si>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11690040040000140</t>
  </si>
  <si>
    <t>11690040040000000</t>
  </si>
  <si>
    <t>Прочие поступления от денежных взысканий (штрафов) и иных сумм в возмещение ущерба</t>
  </si>
  <si>
    <t>11690000000000000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</si>
  <si>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</si>
  <si>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</si>
  <si>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11643000010000000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</si>
  <si>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</si>
  <si>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11632000040000140</t>
  </si>
  <si>
    <t>11632000040000000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</si>
  <si>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</si>
  <si>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11632000000000000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</si>
  <si>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</si>
  <si>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11630013010000140</t>
  </si>
  <si>
    <t>11630013010000000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</si>
  <si>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</si>
  <si>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11630010010000000</t>
  </si>
  <si>
    <t>Денежные взыскания (штрафы) за правонарушения в области дорожного движения</t>
  </si>
  <si>
    <t>11630000010000000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</si>
  <si>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</si>
  <si>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</si>
  <si>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11628000010000000</t>
  </si>
  <si>
    <t>Денежные взыскания (штрафы) за нарушение земельного законодательства</t>
  </si>
  <si>
    <t>11625060010000140</t>
  </si>
  <si>
    <t>11625060010000000</t>
  </si>
  <si>
    <t>Денежные взыскания (штрафы) за нарушение законодательства в области охраны окружающей среды</t>
  </si>
  <si>
    <t>11625050010000140</t>
  </si>
  <si>
    <t>11625050010000000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</si>
  <si>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</si>
  <si>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11625030010000140</t>
  </si>
  <si>
    <t>11625030010000000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</si>
  <si>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</si>
  <si>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</si>
  <si>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</si>
  <si>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11608020010000140</t>
  </si>
  <si>
    <t>11608020010000000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</si>
  <si>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</si>
  <si>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</si>
  <si>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11608010010000000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</si>
  <si>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</si>
  <si>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</si>
  <si>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</si>
  <si>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</si>
  <si>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11606000010000000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</si>
  <si>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</si>
  <si>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</si>
  <si>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11603030010000000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</si>
  <si>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</si>
  <si>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11603010010000140</t>
  </si>
  <si>
    <t>11603010010000000</t>
  </si>
  <si>
    <t>Денежные взыскания (штрафы) за нарушение законодательства о налогах и сборах</t>
  </si>
  <si>
    <t>11603000000000000</t>
  </si>
  <si>
    <t>ШТРАФЫ, САНКЦИИ, ВОЗМЕЩЕНИЕ УЩЕРБА</t>
  </si>
  <si>
    <t>11600000000000000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</si>
  <si>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(или) земельных участков, государтвенная собственность на которые не разграничена и которые расположены в границах городских округов</t>
  </si>
  <si>
    <t>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</si>
  <si>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(или) земельных участков, государтвенная собственность на которые не разграничена</t>
  </si>
  <si>
    <t>11406310040000000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</si>
  <si>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(или) земельных участков, находящихся в государственной или муниципальной собственности</t>
  </si>
  <si>
    <t>11406300040000000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</si>
  <si>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</si>
  <si>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11406024040000430</t>
  </si>
  <si>
    <t>11406024040000000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</si>
  <si>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</si>
  <si>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</si>
  <si>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</si>
  <si>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11406012040000430</t>
  </si>
  <si>
    <t>11406012040000000</t>
  </si>
  <si>
    <t>Доходы от продажи земельных участков, государственная собственность на которые не разграничена</t>
  </si>
  <si>
    <t>11406010000000000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</si>
  <si>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</si>
  <si>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11406000000000000</t>
  </si>
  <si>
    <t>Доходы от реализации иного имущества, находящегося в собственности городских округов, в части реализации основных средств по указанному имуществу</t>
  </si>
  <si>
    <t>11402043040000410</t>
  </si>
  <si>
    <t>11402043040000000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</si>
  <si>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</si>
  <si>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11402040040000000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</si>
  <si>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</si>
  <si>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</si>
  <si>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ПРОДАЖИ МАТЕРИАЛЬНЫХ И НЕМАТЕРИАЛЬНЫХ АКТИВОВ</t>
  </si>
  <si>
    <t>11400000000000000</t>
  </si>
  <si>
    <t>Прочие доходы от компенсации затрат бюджетов городских округов</t>
  </si>
  <si>
    <t>11302994040000130</t>
  </si>
  <si>
    <t>11302994040000000</t>
  </si>
  <si>
    <t>Прочие доходы от компенсации затрат государства</t>
  </si>
  <si>
    <t>11302990000000000</t>
  </si>
  <si>
    <t>Доходы от компенсации затрат государства</t>
  </si>
  <si>
    <t>11302000000000000</t>
  </si>
  <si>
    <t>Прочие доходы от оказания платных услуг (работ) получателями средств бюджетов городских округов</t>
  </si>
  <si>
    <t>11301994040000130</t>
  </si>
  <si>
    <t>11301994040000000</t>
  </si>
  <si>
    <t>Прочие доходы от оказания платных услуг (работ)</t>
  </si>
  <si>
    <t>11301990000000000</t>
  </si>
  <si>
    <t>Доходы от оказания платных услуг (работ)</t>
  </si>
  <si>
    <t>11301000000000000</t>
  </si>
  <si>
    <t>ДОХОДЫ ОТ ОКАЗАНИЯ ПЛАТНЫХ УСЛУГ (РАБОТ) И КОМПЕНСАЦИИ ЗАТРАТ ГОСУДАРСТВА</t>
  </si>
  <si>
    <t>11300000000000000</t>
  </si>
  <si>
    <t>Плата за размещение отходов производства и потребления</t>
  </si>
  <si>
    <t>11201040010000120</t>
  </si>
  <si>
    <t>11201040010000000</t>
  </si>
  <si>
    <t>Плата за сбросы загрязняющих веществ в водные объекты</t>
  </si>
  <si>
    <t>11201030010000120</t>
  </si>
  <si>
    <t>11201030010000000</t>
  </si>
  <si>
    <t>Плата за выбросы загрязняющих веществ в атмосферный воздух передвижными объектами</t>
  </si>
  <si>
    <t>11201020010000120</t>
  </si>
  <si>
    <t>11201020010000000</t>
  </si>
  <si>
    <t>Плата за выбросы загрязняющих веществ в атмосферный воздух стационарными объектами</t>
  </si>
  <si>
    <t>11201010010000120</t>
  </si>
  <si>
    <t>11201010010000000</t>
  </si>
  <si>
    <t>Плата за негативное воздействие на окружающую среду</t>
  </si>
  <si>
    <t>11201000010000000</t>
  </si>
  <si>
    <t>ПЛАТЕЖИ ПРИ ПОЛЬЗОВАНИИ ПРИРОДНЫМИ РЕСУРСАМИ</t>
  </si>
  <si>
    <t>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</si>
  <si>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</si>
  <si>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11109044040000120</t>
  </si>
  <si>
    <t>11109044040000000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</si>
  <si>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</si>
  <si>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</si>
  <si>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</si>
  <si>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</si>
  <si>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</si>
  <si>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11107014040000120</t>
  </si>
  <si>
    <t>11107014040000000</t>
  </si>
  <si>
    <t>Платежи от государственных и муниципальных унитарных предприятий</t>
  </si>
  <si>
    <t>11107000000000000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</si>
  <si>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</si>
  <si>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</si>
  <si>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11105024040000000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</si>
  <si>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</si>
  <si>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</si>
  <si>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</si>
  <si>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</si>
  <si>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11105012040000000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</si>
  <si>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</si>
  <si>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</si>
  <si>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</si>
  <si>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</si>
  <si>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</si>
  <si>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</si>
  <si>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Задолженность и перерасчеты по отмененным налогам, сборам и иным обязательным платежам</t>
  </si>
  <si>
    <t>10900000000000000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</si>
  <si>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</si>
  <si>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10807173010000110</t>
  </si>
  <si>
    <t>10807173010000000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</si>
  <si>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</si>
  <si>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10807170010000000</t>
  </si>
  <si>
    <t>Государственная пошлина за выдачу разрешения на установку рекламной конструкции</t>
  </si>
  <si>
    <t>10807150010000110</t>
  </si>
  <si>
    <t>10807150010000000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</si>
  <si>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</si>
  <si>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</si>
  <si>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</si>
  <si>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</si>
  <si>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10803010010000000</t>
  </si>
  <si>
    <t>Государственная пошлина по делам, рассматриваемым в судах общей юрисдикции, мировыми судьями</t>
  </si>
  <si>
    <t>10803000010000000</t>
  </si>
  <si>
    <t>ГОСУДАРСТВЕННАЯ ПОШЛИНА</t>
  </si>
  <si>
    <t>10800000000000000</t>
  </si>
  <si>
    <t>Земельный налог с физических лиц, обладающих земельным участком, расположенным в границах городских округов</t>
  </si>
  <si>
    <t>10606042040000110</t>
  </si>
  <si>
    <t>10606042040000000</t>
  </si>
  <si>
    <t>Земельный налог с физических лиц</t>
  </si>
  <si>
    <t>10606040000000000</t>
  </si>
  <si>
    <t>Земельный налог с организаций, обладающих земельным участком, расположенным в границах городских округов</t>
  </si>
  <si>
    <t>10606032040000110</t>
  </si>
  <si>
    <t>10606032040000000</t>
  </si>
  <si>
    <t>Земельный налог с организаций</t>
  </si>
  <si>
    <t>10606030030000000</t>
  </si>
  <si>
    <t>Земельный налог</t>
  </si>
  <si>
    <t>10606000000000000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</si>
  <si>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</si>
  <si>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10601020040000110</t>
  </si>
  <si>
    <t>10601020040000000</t>
  </si>
  <si>
    <t>Налог на имущество физических лиц</t>
  </si>
  <si>
    <t>10601000000000000</t>
  </si>
  <si>
    <t>НАЛОГИ НА ИМУЩЕСТВО</t>
  </si>
  <si>
    <t>10600000000000000</t>
  </si>
  <si>
    <t>Налог, взимаемый в связи с применением патентной системы налогообложения, зачисляемый в бюджеты городских округов</t>
  </si>
  <si>
    <t>10504010020000110</t>
  </si>
  <si>
    <t>10504010020000000</t>
  </si>
  <si>
    <t>Налог, взимаемый в связи с применением патентной системы налогообложения</t>
  </si>
  <si>
    <t>10504000020000000</t>
  </si>
  <si>
    <t>Единый сельскохозяйственный налог</t>
  </si>
  <si>
    <t>10503010010000110</t>
  </si>
  <si>
    <t>10503010010000000</t>
  </si>
  <si>
    <t>10503000010000000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</si>
  <si>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</si>
  <si>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</si>
  <si>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10502020020000000</t>
  </si>
  <si>
    <t>Единый налог на вмененный доход для отдельных видов деятельности</t>
  </si>
  <si>
    <t>10502010020000110</t>
  </si>
  <si>
    <t>10502010020000000</t>
  </si>
  <si>
    <t>10502000020000000</t>
  </si>
  <si>
    <t>НАЛОГИ НА СОВОКУПНЫЙ ДОХОД</t>
  </si>
  <si>
    <t>10500000000000000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</si>
  <si>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</si>
  <si>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</si>
  <si>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10302260010000000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</si>
  <si>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</si>
  <si>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</si>
  <si>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10302250010000000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</si>
  <si>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</si>
  <si>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</si>
  <si>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10302240010000000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</si>
  <si>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</si>
  <si>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</si>
  <si>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10302230010000000</t>
  </si>
  <si>
    <t>Акцизы по подакцизным товарам (продукции), производимым на территории Российской Федерации</t>
  </si>
  <si>
    <t>10302000010000000</t>
  </si>
  <si>
    <t>НАЛОГИ НА ТОВАРЫ (РАБОТЫ, УСЛУГИ), РЕАЛИЗУЕМЫЕ НА ТЕРРИТОРИИ РОССИЙСКОЙ ФЕДЕРАЦИИ</t>
  </si>
  <si>
    <t>10300000000000000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</si>
  <si>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</si>
  <si>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</si>
  <si>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10102030010000000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</si>
  <si>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</si>
  <si>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</si>
  <si>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10102020010000000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</si>
  <si>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</si>
  <si>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</si>
  <si>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10102010010000000</t>
  </si>
  <si>
    <t>Налог на доходы физических лиц</t>
  </si>
  <si>
    <t>10102000010000000</t>
  </si>
  <si>
    <t>НАЛОГИ НА ПРИБЫЛЬ, ДОХОДЫ</t>
  </si>
  <si>
    <t>10100000000000000</t>
  </si>
  <si>
    <t>НАЛОГОВЫЕ И НЕНАЛОГОВЫЕ ДОХОДЫ</t>
  </si>
  <si>
    <t>10000000000000000</t>
  </si>
  <si>
    <t>ИТОГО:</t>
  </si>
  <si>
    <t>3</t>
  </si>
  <si>
    <t>2</t>
  </si>
  <si>
    <t>1</t>
  </si>
  <si>
    <t>Исполнено</t>
  </si>
  <si>
    <t xml:space="preserve">Наименование </t>
  </si>
  <si>
    <t>КВД</t>
  </si>
  <si>
    <t xml:space="preserve">              (руб.)</t>
  </si>
  <si>
    <t xml:space="preserve">Отчет об исполнении доходов местного бюджета за  I квартал 2016 года </t>
  </si>
  <si>
    <t>28.04.2016  № 498</t>
  </si>
  <si>
    <t>к постановлению Администрации г. Белогорск</t>
  </si>
  <si>
    <t>Приложение № 1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</si>
</sst>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?"/>
    <numFmt numFmtId="165" formatCode="dd/mm/yyyy\ hh:m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.5"/>
      <name val="MS Sans Serif"/>
      <family val="0"/>
    </font>
    <font>
      <b/>
      <sz val="10"/>
      <name val="Arial"/>
      <family val="2"/>
    </font>
    <font>
      <b/>
      <sz val="8.5"/>
      <name val="MS Sans Serif"/>
      <family val="0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52">
      <alignment/>
      <protection/>
    </xf>
    <xf numFmtId="4" fontId="19" fillId="0" borderId="10" xfId="53" applyNumberFormat="1" applyFont="1" applyBorder="1" applyAlignment="1">
      <alignment horizontal="right" vertical="center" wrapText="1"/>
      <protection/>
    </xf>
    <xf numFmtId="49" fontId="19" fillId="0" borderId="10" xfId="53" applyNumberFormat="1" applyFont="1" applyBorder="1" applyAlignment="1">
      <alignment horizontal="left" vertical="center" wrapText="1"/>
      <protection/>
    </xf>
    <xf numFmtId="49" fontId="19" fillId="0" borderId="10" xfId="53" applyNumberFormat="1" applyFont="1" applyBorder="1" applyAlignment="1">
      <alignment horizontal="center" vertical="center" wrapText="1"/>
      <protection/>
    </xf>
    <xf numFmtId="4" fontId="20" fillId="0" borderId="10" xfId="53" applyNumberFormat="1" applyFont="1" applyBorder="1" applyAlignment="1">
      <alignment horizontal="right" vertical="center" wrapText="1"/>
      <protection/>
    </xf>
    <xf numFmtId="49" fontId="20" fillId="0" borderId="10" xfId="53" applyNumberFormat="1" applyFont="1" applyBorder="1" applyAlignment="1">
      <alignment horizontal="left" vertical="center" wrapText="1"/>
      <protection/>
    </xf>
    <xf numFmtId="49" fontId="20" fillId="0" borderId="10" xfId="53" applyNumberFormat="1" applyFont="1" applyBorder="1" applyAlignment="1">
      <alignment horizontal="center" vertical="center" wrapText="1"/>
      <protection/>
    </xf>
    <xf numFmtId="4" fontId="20" fillId="0" borderId="0" xfId="52" applyNumberFormat="1" applyFont="1" applyBorder="1" applyAlignment="1">
      <alignment horizontal="right"/>
      <protection/>
    </xf>
    <xf numFmtId="4" fontId="20" fillId="0" borderId="0" xfId="52" applyNumberFormat="1" applyFont="1" applyBorder="1" applyAlignment="1">
      <alignment horizontal="right" vertical="center" wrapText="1"/>
      <protection/>
    </xf>
    <xf numFmtId="4" fontId="19" fillId="0" borderId="0" xfId="52" applyNumberFormat="1" applyFont="1" applyBorder="1" applyAlignment="1">
      <alignment horizontal="right" vertical="center" wrapText="1"/>
      <protection/>
    </xf>
    <xf numFmtId="164" fontId="20" fillId="0" borderId="10" xfId="53" applyNumberFormat="1" applyFont="1" applyBorder="1" applyAlignment="1">
      <alignment horizontal="left" vertical="center" wrapText="1"/>
      <protection/>
    </xf>
    <xf numFmtId="164" fontId="19" fillId="0" borderId="10" xfId="53" applyNumberFormat="1" applyFont="1" applyBorder="1" applyAlignment="1">
      <alignment horizontal="left" vertical="center" wrapText="1"/>
      <protection/>
    </xf>
    <xf numFmtId="4" fontId="20" fillId="0" borderId="10" xfId="53" applyNumberFormat="1" applyFont="1" applyBorder="1" applyAlignment="1">
      <alignment horizontal="right"/>
      <protection/>
    </xf>
    <xf numFmtId="49" fontId="20" fillId="0" borderId="10" xfId="53" applyNumberFormat="1" applyFont="1" applyBorder="1" applyAlignment="1">
      <alignment horizontal="left"/>
      <protection/>
    </xf>
    <xf numFmtId="49" fontId="20" fillId="0" borderId="10" xfId="53" applyNumberFormat="1" applyFont="1" applyBorder="1" applyAlignment="1">
      <alignment horizontal="center"/>
      <protection/>
    </xf>
    <xf numFmtId="49" fontId="21" fillId="0" borderId="0" xfId="52" applyNumberFormat="1" applyFont="1" applyBorder="1" applyAlignment="1" applyProtection="1">
      <alignment horizontal="center" vertical="center" wrapText="1"/>
      <protection/>
    </xf>
    <xf numFmtId="49" fontId="21" fillId="0" borderId="10" xfId="52" applyNumberFormat="1" applyFont="1" applyBorder="1" applyAlignment="1" applyProtection="1">
      <alignment horizontal="center" vertical="center" wrapText="1"/>
      <protection/>
    </xf>
    <xf numFmtId="49" fontId="20" fillId="0" borderId="0" xfId="52" applyNumberFormat="1" applyFont="1" applyBorder="1" applyAlignment="1" applyProtection="1">
      <alignment horizontal="center" vertical="center" wrapText="1"/>
      <protection/>
    </xf>
    <xf numFmtId="49" fontId="20" fillId="0" borderId="10" xfId="52" applyNumberFormat="1" applyFont="1" applyBorder="1" applyAlignment="1" applyProtection="1">
      <alignment horizontal="center" vertical="center" wrapText="1"/>
      <protection/>
    </xf>
    <xf numFmtId="0" fontId="22" fillId="0" borderId="0" xfId="52" applyFont="1" applyBorder="1" applyAlignment="1" applyProtection="1">
      <alignment horizontal="center" vertical="center"/>
      <protection/>
    </xf>
    <xf numFmtId="0" fontId="23" fillId="0" borderId="0" xfId="52" applyFont="1">
      <alignment/>
      <protection/>
    </xf>
    <xf numFmtId="165" fontId="24" fillId="0" borderId="0" xfId="52" applyNumberFormat="1" applyFont="1" applyBorder="1" applyAlignment="1" applyProtection="1">
      <alignment horizontal="center"/>
      <protection/>
    </xf>
    <xf numFmtId="0" fontId="25" fillId="0" borderId="0" xfId="52" applyFont="1" applyBorder="1" applyAlignment="1" applyProtection="1">
      <alignment horizontal="center" wrapText="1"/>
      <protection/>
    </xf>
    <xf numFmtId="0" fontId="25" fillId="0" borderId="0" xfId="52" applyFont="1" applyBorder="1" applyAlignment="1" applyProtection="1">
      <alignment horizontal="center" wrapText="1"/>
      <protection/>
    </xf>
    <xf numFmtId="0" fontId="22" fillId="0" borderId="0" xfId="52" applyFont="1" applyAlignment="1">
      <alignment horizontal="left" indent="5"/>
      <protection/>
    </xf>
    <xf numFmtId="0" fontId="22" fillId="0" borderId="0" xfId="52" applyFont="1" applyAlignment="1">
      <alignment horizontal="left"/>
      <protection/>
    </xf>
    <xf numFmtId="0" fontId="26" fillId="0" borderId="0" xfId="52" applyFont="1" applyBorder="1" applyAlignment="1" applyProtection="1">
      <alignment/>
      <protection/>
    </xf>
    <xf numFmtId="0" fontId="22" fillId="0" borderId="0" xfId="52" applyFont="1" applyAlignment="1">
      <alignment horizontal="left" indent="24"/>
      <protection/>
    </xf>
    <xf numFmtId="0" fontId="22" fillId="0" borderId="0" xfId="52" applyFont="1" applyAlignment="1">
      <alignment horizontal="left" wrapText="1" indent="24"/>
      <protection/>
    </xf>
    <xf numFmtId="0" fontId="27" fillId="0" borderId="0" xfId="52" applyFont="1">
      <alignment/>
      <protection/>
    </xf>
    <xf numFmtId="0" fontId="25" fillId="0" borderId="0" xfId="52" applyFont="1" applyAlignment="1">
      <alignment horizontal="left" indent="5"/>
      <protection/>
    </xf>
    <xf numFmtId="0" fontId="25" fillId="0" borderId="0" xfId="52" applyFont="1" applyAlignment="1">
      <alignment horizontal="left" indent="24"/>
      <protection/>
    </xf>
    <xf numFmtId="0" fontId="28" fillId="0" borderId="0" xfId="52" applyFont="1" applyBorder="1" applyAlignment="1" applyProtection="1">
      <alignment/>
      <protection/>
    </xf>
    <xf numFmtId="0" fontId="18" fillId="0" borderId="0" xfId="52" applyAlignment="1">
      <alignment horizontal="left" indent="16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90"/>
  <sheetViews>
    <sheetView showGridLines="0" tabSelected="1" zoomScalePageLayoutView="0" workbookViewId="0" topLeftCell="A1">
      <selection activeCell="C15" sqref="C15"/>
    </sheetView>
  </sheetViews>
  <sheetFormatPr defaultColWidth="9.140625" defaultRowHeight="15" outlineLevelRow="7"/>
  <cols>
    <col min="1" max="1" width="20.140625" style="1" customWidth="1"/>
    <col min="2" max="2" width="63.8515625" style="1" customWidth="1"/>
    <col min="3" max="3" width="19.00390625" style="1" customWidth="1"/>
    <col min="4" max="4" width="17.7109375" style="1" customWidth="1"/>
    <col min="5" max="5" width="15.00390625" style="1" customWidth="1"/>
    <col min="6" max="8" width="9.140625" style="1" customWidth="1"/>
    <col min="9" max="16384" width="9.140625" style="1" customWidth="1"/>
  </cols>
  <sheetData>
    <row r="1" spans="2:3" ht="12.75">
      <c r="B1" s="34"/>
      <c r="C1" s="34"/>
    </row>
    <row r="2" spans="1:4" s="30" customFormat="1" ht="18.75">
      <c r="A2" s="33"/>
      <c r="B2" s="28" t="s">
        <v>307</v>
      </c>
      <c r="C2" s="32"/>
      <c r="D2" s="31"/>
    </row>
    <row r="3" spans="1:4" ht="40.5" customHeight="1">
      <c r="A3" s="27"/>
      <c r="B3" s="29" t="s">
        <v>306</v>
      </c>
      <c r="C3" s="29"/>
      <c r="D3" s="25"/>
    </row>
    <row r="4" spans="1:4" ht="16.5" customHeight="1">
      <c r="A4" s="27"/>
      <c r="B4" s="28" t="s">
        <v>305</v>
      </c>
      <c r="C4" s="28"/>
      <c r="D4" s="25"/>
    </row>
    <row r="5" spans="1:4" ht="10.5" customHeight="1">
      <c r="A5" s="27"/>
      <c r="C5" s="26"/>
      <c r="D5" s="25"/>
    </row>
    <row r="6" spans="1:6" ht="24" customHeight="1">
      <c r="A6" s="24" t="s">
        <v>304</v>
      </c>
      <c r="B6" s="24"/>
      <c r="C6" s="24"/>
      <c r="D6" s="23"/>
      <c r="E6" s="22"/>
      <c r="F6" s="22"/>
    </row>
    <row r="7" spans="1:6" ht="6.75" customHeight="1">
      <c r="A7" s="23"/>
      <c r="B7" s="23"/>
      <c r="C7" s="23"/>
      <c r="D7" s="23"/>
      <c r="E7" s="22"/>
      <c r="F7" s="22"/>
    </row>
    <row r="8" spans="3:4" ht="18.75">
      <c r="C8" s="21" t="s">
        <v>303</v>
      </c>
      <c r="D8" s="20"/>
    </row>
    <row r="9" spans="1:4" ht="15.75">
      <c r="A9" s="19" t="s">
        <v>302</v>
      </c>
      <c r="B9" s="19" t="s">
        <v>301</v>
      </c>
      <c r="C9" s="19" t="s">
        <v>300</v>
      </c>
      <c r="D9" s="18"/>
    </row>
    <row r="10" spans="1:4" ht="12" customHeight="1">
      <c r="A10" s="17" t="s">
        <v>299</v>
      </c>
      <c r="B10" s="17" t="s">
        <v>298</v>
      </c>
      <c r="C10" s="17" t="s">
        <v>297</v>
      </c>
      <c r="D10" s="16"/>
    </row>
    <row r="11" spans="1:4" ht="15.75" outlineLevel="1">
      <c r="A11" s="15" t="s">
        <v>296</v>
      </c>
      <c r="B11" s="14"/>
      <c r="C11" s="13">
        <f>C12+C156</f>
        <v>269704681.66</v>
      </c>
      <c r="D11" s="9"/>
    </row>
    <row r="12" spans="1:4" ht="23.25" customHeight="1" outlineLevel="2">
      <c r="A12" s="7" t="s">
        <v>295</v>
      </c>
      <c r="B12" s="6" t="s">
        <v>294</v>
      </c>
      <c r="C12" s="5">
        <f>C13+C21+C31+C43+C54+C64+C65+C80+C90+C99+C114+C153</f>
        <v>113876934.06</v>
      </c>
      <c r="D12" s="9"/>
    </row>
    <row r="13" spans="1:4" ht="20.25" customHeight="1" outlineLevel="3">
      <c r="A13" s="7" t="s">
        <v>293</v>
      </c>
      <c r="B13" s="6" t="s">
        <v>292</v>
      </c>
      <c r="C13" s="5">
        <f>C14</f>
        <v>55921649.02</v>
      </c>
      <c r="D13" s="9"/>
    </row>
    <row r="14" spans="1:4" ht="20.25" customHeight="1" outlineLevel="7">
      <c r="A14" s="7" t="s">
        <v>291</v>
      </c>
      <c r="B14" s="6" t="s">
        <v>290</v>
      </c>
      <c r="C14" s="5">
        <f>C15+C17+C19</f>
        <v>55921649.02</v>
      </c>
      <c r="D14" s="10"/>
    </row>
    <row r="15" spans="1:4" ht="87" customHeight="1" outlineLevel="3">
      <c r="A15" s="7" t="s">
        <v>289</v>
      </c>
      <c r="B15" s="11" t="s">
        <v>287</v>
      </c>
      <c r="C15" s="5">
        <f>C16</f>
        <v>55474801.84</v>
      </c>
      <c r="D15" s="9"/>
    </row>
    <row r="16" spans="1:4" ht="83.25" customHeight="1" outlineLevel="7">
      <c r="A16" s="4" t="s">
        <v>288</v>
      </c>
      <c r="B16" s="12" t="s">
        <v>287</v>
      </c>
      <c r="C16" s="2">
        <v>55474801.84</v>
      </c>
      <c r="D16" s="10"/>
    </row>
    <row r="17" spans="1:4" ht="129" customHeight="1" outlineLevel="3">
      <c r="A17" s="7" t="s">
        <v>286</v>
      </c>
      <c r="B17" s="11" t="s">
        <v>284</v>
      </c>
      <c r="C17" s="5">
        <f>C18</f>
        <v>340236.13</v>
      </c>
      <c r="D17" s="9"/>
    </row>
    <row r="18" spans="1:4" ht="110.25" outlineLevel="7">
      <c r="A18" s="4" t="s">
        <v>285</v>
      </c>
      <c r="B18" s="12" t="s">
        <v>284</v>
      </c>
      <c r="C18" s="2">
        <v>340236.13</v>
      </c>
      <c r="D18" s="10"/>
    </row>
    <row r="19" spans="1:4" ht="48.75" customHeight="1" outlineLevel="1">
      <c r="A19" s="7" t="s">
        <v>283</v>
      </c>
      <c r="B19" s="6" t="s">
        <v>281</v>
      </c>
      <c r="C19" s="5">
        <f>C20</f>
        <v>106611.05</v>
      </c>
      <c r="D19" s="9"/>
    </row>
    <row r="20" spans="1:4" ht="50.25" customHeight="1" outlineLevel="2">
      <c r="A20" s="4" t="s">
        <v>282</v>
      </c>
      <c r="B20" s="3" t="s">
        <v>281</v>
      </c>
      <c r="C20" s="2">
        <v>106611.05</v>
      </c>
      <c r="D20" s="9"/>
    </row>
    <row r="21" spans="1:4" ht="47.25" outlineLevel="3">
      <c r="A21" s="7" t="s">
        <v>280</v>
      </c>
      <c r="B21" s="6" t="s">
        <v>279</v>
      </c>
      <c r="C21" s="5">
        <f>C22</f>
        <v>1701051.2199999997</v>
      </c>
      <c r="D21" s="9"/>
    </row>
    <row r="22" spans="1:4" ht="36" customHeight="1" outlineLevel="7">
      <c r="A22" s="7" t="s">
        <v>278</v>
      </c>
      <c r="B22" s="6" t="s">
        <v>277</v>
      </c>
      <c r="C22" s="5">
        <f>C23+C25+C27+C29</f>
        <v>1701051.2199999997</v>
      </c>
      <c r="D22" s="10"/>
    </row>
    <row r="23" spans="1:4" ht="78" customHeight="1" outlineLevel="3">
      <c r="A23" s="7" t="s">
        <v>276</v>
      </c>
      <c r="B23" s="6" t="s">
        <v>274</v>
      </c>
      <c r="C23" s="5">
        <f>C24</f>
        <v>591695.59</v>
      </c>
      <c r="D23" s="9"/>
    </row>
    <row r="24" spans="1:4" ht="81.75" customHeight="1" outlineLevel="7">
      <c r="A24" s="4" t="s">
        <v>275</v>
      </c>
      <c r="B24" s="3" t="s">
        <v>274</v>
      </c>
      <c r="C24" s="2">
        <v>591695.59</v>
      </c>
      <c r="D24" s="10"/>
    </row>
    <row r="25" spans="1:4" ht="93.75" customHeight="1" outlineLevel="3">
      <c r="A25" s="7" t="s">
        <v>273</v>
      </c>
      <c r="B25" s="11" t="s">
        <v>271</v>
      </c>
      <c r="C25" s="5">
        <f>C26</f>
        <v>10336.2</v>
      </c>
      <c r="D25" s="9"/>
    </row>
    <row r="26" spans="1:4" ht="94.5" outlineLevel="7">
      <c r="A26" s="4" t="s">
        <v>272</v>
      </c>
      <c r="B26" s="12" t="s">
        <v>271</v>
      </c>
      <c r="C26" s="2">
        <v>10336.2</v>
      </c>
      <c r="D26" s="10"/>
    </row>
    <row r="27" spans="1:4" ht="81" customHeight="1" outlineLevel="3">
      <c r="A27" s="7" t="s">
        <v>270</v>
      </c>
      <c r="B27" s="6" t="s">
        <v>268</v>
      </c>
      <c r="C27" s="5">
        <f>C28</f>
        <v>1205407.26</v>
      </c>
      <c r="D27" s="9"/>
    </row>
    <row r="28" spans="1:4" ht="83.25" customHeight="1" outlineLevel="7">
      <c r="A28" s="4" t="s">
        <v>269</v>
      </c>
      <c r="B28" s="3" t="s">
        <v>268</v>
      </c>
      <c r="C28" s="2">
        <v>1205407.26</v>
      </c>
      <c r="D28" s="10"/>
    </row>
    <row r="29" spans="1:4" ht="80.25" customHeight="1" outlineLevel="1">
      <c r="A29" s="7" t="s">
        <v>267</v>
      </c>
      <c r="B29" s="6" t="s">
        <v>265</v>
      </c>
      <c r="C29" s="5">
        <f>C30</f>
        <v>-106387.83</v>
      </c>
      <c r="D29" s="9"/>
    </row>
    <row r="30" spans="1:4" ht="78.75" outlineLevel="2">
      <c r="A30" s="4" t="s">
        <v>266</v>
      </c>
      <c r="B30" s="3" t="s">
        <v>265</v>
      </c>
      <c r="C30" s="2">
        <v>-106387.83</v>
      </c>
      <c r="D30" s="9"/>
    </row>
    <row r="31" spans="1:4" ht="20.25" customHeight="1" outlineLevel="3">
      <c r="A31" s="7" t="s">
        <v>264</v>
      </c>
      <c r="B31" s="6" t="s">
        <v>263</v>
      </c>
      <c r="C31" s="5">
        <f>C32+C37+C40</f>
        <v>22343115.57</v>
      </c>
      <c r="D31" s="9"/>
    </row>
    <row r="32" spans="1:4" ht="31.5" outlineLevel="7">
      <c r="A32" s="7" t="s">
        <v>262</v>
      </c>
      <c r="B32" s="6" t="s">
        <v>259</v>
      </c>
      <c r="C32" s="5">
        <f>C33+C35</f>
        <v>19794318.57</v>
      </c>
      <c r="D32" s="10"/>
    </row>
    <row r="33" spans="1:4" ht="31.5" outlineLevel="3">
      <c r="A33" s="7" t="s">
        <v>261</v>
      </c>
      <c r="B33" s="6" t="s">
        <v>259</v>
      </c>
      <c r="C33" s="5">
        <f>C34</f>
        <v>19794582.56</v>
      </c>
      <c r="D33" s="9"/>
    </row>
    <row r="34" spans="1:4" ht="31.5" outlineLevel="7">
      <c r="A34" s="4" t="s">
        <v>260</v>
      </c>
      <c r="B34" s="3" t="s">
        <v>259</v>
      </c>
      <c r="C34" s="2">
        <v>19794582.56</v>
      </c>
      <c r="D34" s="10"/>
    </row>
    <row r="35" spans="1:4" ht="47.25" outlineLevel="2">
      <c r="A35" s="7" t="s">
        <v>258</v>
      </c>
      <c r="B35" s="6" t="s">
        <v>256</v>
      </c>
      <c r="C35" s="5">
        <f>C36</f>
        <v>-263.99</v>
      </c>
      <c r="D35" s="9"/>
    </row>
    <row r="36" spans="1:4" ht="47.25" outlineLevel="3">
      <c r="A36" s="4" t="s">
        <v>257</v>
      </c>
      <c r="B36" s="3" t="s">
        <v>256</v>
      </c>
      <c r="C36" s="2">
        <v>-263.99</v>
      </c>
      <c r="D36" s="9"/>
    </row>
    <row r="37" spans="1:4" ht="25.5" customHeight="1" outlineLevel="7">
      <c r="A37" s="7" t="s">
        <v>255</v>
      </c>
      <c r="B37" s="6" t="s">
        <v>252</v>
      </c>
      <c r="C37" s="5">
        <f>C38</f>
        <v>1232245</v>
      </c>
      <c r="D37" s="10"/>
    </row>
    <row r="38" spans="1:4" ht="27" customHeight="1" outlineLevel="2">
      <c r="A38" s="7" t="s">
        <v>254</v>
      </c>
      <c r="B38" s="6" t="s">
        <v>252</v>
      </c>
      <c r="C38" s="5">
        <f>C39</f>
        <v>1232245</v>
      </c>
      <c r="D38" s="9"/>
    </row>
    <row r="39" spans="1:4" ht="40.5" customHeight="1" outlineLevel="3">
      <c r="A39" s="4" t="s">
        <v>253</v>
      </c>
      <c r="B39" s="3" t="s">
        <v>252</v>
      </c>
      <c r="C39" s="2">
        <v>1232245</v>
      </c>
      <c r="D39" s="9"/>
    </row>
    <row r="40" spans="1:4" ht="31.5" outlineLevel="7">
      <c r="A40" s="7" t="s">
        <v>251</v>
      </c>
      <c r="B40" s="6" t="s">
        <v>250</v>
      </c>
      <c r="C40" s="5">
        <f>C41</f>
        <v>1316552</v>
      </c>
      <c r="D40" s="10"/>
    </row>
    <row r="41" spans="1:4" ht="47.25" outlineLevel="1">
      <c r="A41" s="7" t="s">
        <v>249</v>
      </c>
      <c r="B41" s="6" t="s">
        <v>247</v>
      </c>
      <c r="C41" s="5">
        <f>C42</f>
        <v>1316552</v>
      </c>
      <c r="D41" s="9"/>
    </row>
    <row r="42" spans="1:4" ht="36" customHeight="1" outlineLevel="2">
      <c r="A42" s="4" t="s">
        <v>248</v>
      </c>
      <c r="B42" s="3" t="s">
        <v>247</v>
      </c>
      <c r="C42" s="2">
        <v>1316552</v>
      </c>
      <c r="D42" s="9"/>
    </row>
    <row r="43" spans="1:4" ht="37.5" customHeight="1" outlineLevel="3">
      <c r="A43" s="7" t="s">
        <v>246</v>
      </c>
      <c r="B43" s="6" t="s">
        <v>245</v>
      </c>
      <c r="C43" s="5">
        <f>C44+C47</f>
        <v>4921290.460000001</v>
      </c>
      <c r="D43" s="9"/>
    </row>
    <row r="44" spans="1:4" ht="36.75" customHeight="1" outlineLevel="7">
      <c r="A44" s="7" t="s">
        <v>244</v>
      </c>
      <c r="B44" s="6" t="s">
        <v>243</v>
      </c>
      <c r="C44" s="5">
        <f>C45</f>
        <v>467068.73</v>
      </c>
      <c r="D44" s="10"/>
    </row>
    <row r="45" spans="1:4" ht="52.5" customHeight="1" outlineLevel="2">
      <c r="A45" s="7" t="s">
        <v>242</v>
      </c>
      <c r="B45" s="6" t="s">
        <v>240</v>
      </c>
      <c r="C45" s="5">
        <f>C46</f>
        <v>467068.73</v>
      </c>
      <c r="D45" s="9"/>
    </row>
    <row r="46" spans="1:4" ht="51.75" customHeight="1" outlineLevel="3">
      <c r="A46" s="4" t="s">
        <v>241</v>
      </c>
      <c r="B46" s="3" t="s">
        <v>240</v>
      </c>
      <c r="C46" s="2">
        <v>467068.73</v>
      </c>
      <c r="D46" s="9"/>
    </row>
    <row r="47" spans="1:4" ht="36.75" customHeight="1" outlineLevel="4">
      <c r="A47" s="7" t="s">
        <v>239</v>
      </c>
      <c r="B47" s="6" t="s">
        <v>238</v>
      </c>
      <c r="C47" s="5">
        <f>C48+C51</f>
        <v>4454221.73</v>
      </c>
      <c r="D47" s="9"/>
    </row>
    <row r="48" spans="1:4" ht="36.75" customHeight="1" outlineLevel="7">
      <c r="A48" s="7" t="s">
        <v>237</v>
      </c>
      <c r="B48" s="6" t="s">
        <v>236</v>
      </c>
      <c r="C48" s="5">
        <f>C49</f>
        <v>3621514.91</v>
      </c>
      <c r="D48" s="10"/>
    </row>
    <row r="49" spans="1:4" ht="36" customHeight="1" outlineLevel="3">
      <c r="A49" s="7" t="s">
        <v>235</v>
      </c>
      <c r="B49" s="6" t="s">
        <v>233</v>
      </c>
      <c r="C49" s="5">
        <f>C50</f>
        <v>3621514.91</v>
      </c>
      <c r="D49" s="9"/>
    </row>
    <row r="50" spans="1:4" ht="35.25" customHeight="1" outlineLevel="4">
      <c r="A50" s="4" t="s">
        <v>234</v>
      </c>
      <c r="B50" s="3" t="s">
        <v>233</v>
      </c>
      <c r="C50" s="2">
        <v>3621514.91</v>
      </c>
      <c r="D50" s="9"/>
    </row>
    <row r="51" spans="1:4" ht="34.5" customHeight="1" outlineLevel="7">
      <c r="A51" s="7" t="s">
        <v>232</v>
      </c>
      <c r="B51" s="6" t="s">
        <v>231</v>
      </c>
      <c r="C51" s="5">
        <f>C52</f>
        <v>832706.82</v>
      </c>
      <c r="D51" s="10"/>
    </row>
    <row r="52" spans="1:4" ht="47.25" outlineLevel="1">
      <c r="A52" s="7" t="s">
        <v>230</v>
      </c>
      <c r="B52" s="6" t="s">
        <v>228</v>
      </c>
      <c r="C52" s="5">
        <f>C53</f>
        <v>832706.82</v>
      </c>
      <c r="D52" s="9"/>
    </row>
    <row r="53" spans="1:4" ht="36.75" customHeight="1" outlineLevel="2">
      <c r="A53" s="4" t="s">
        <v>229</v>
      </c>
      <c r="B53" s="3" t="s">
        <v>228</v>
      </c>
      <c r="C53" s="2">
        <v>832706.82</v>
      </c>
      <c r="D53" s="9"/>
    </row>
    <row r="54" spans="1:4" ht="20.25" customHeight="1" outlineLevel="3">
      <c r="A54" s="7" t="s">
        <v>227</v>
      </c>
      <c r="B54" s="6" t="s">
        <v>226</v>
      </c>
      <c r="C54" s="5">
        <f>C55+C58</f>
        <v>3531696.3</v>
      </c>
      <c r="D54" s="9"/>
    </row>
    <row r="55" spans="1:4" ht="35.25" customHeight="1" outlineLevel="7">
      <c r="A55" s="7" t="s">
        <v>225</v>
      </c>
      <c r="B55" s="6" t="s">
        <v>224</v>
      </c>
      <c r="C55" s="5">
        <f>C56</f>
        <v>3499896.3</v>
      </c>
      <c r="D55" s="10"/>
    </row>
    <row r="56" spans="1:4" ht="52.5" customHeight="1" outlineLevel="2">
      <c r="A56" s="7" t="s">
        <v>223</v>
      </c>
      <c r="B56" s="6" t="s">
        <v>221</v>
      </c>
      <c r="C56" s="5">
        <f>C57</f>
        <v>3499896.3</v>
      </c>
      <c r="D56" s="9"/>
    </row>
    <row r="57" spans="1:4" ht="49.5" customHeight="1" outlineLevel="3">
      <c r="A57" s="4" t="s">
        <v>222</v>
      </c>
      <c r="B57" s="3" t="s">
        <v>221</v>
      </c>
      <c r="C57" s="2">
        <v>3499896.3</v>
      </c>
      <c r="D57" s="9"/>
    </row>
    <row r="58" spans="1:4" ht="47.25" outlineLevel="7">
      <c r="A58" s="7" t="s">
        <v>220</v>
      </c>
      <c r="B58" s="6" t="s">
        <v>219</v>
      </c>
      <c r="C58" s="5">
        <f>C59+C61</f>
        <v>31800</v>
      </c>
      <c r="D58" s="10"/>
    </row>
    <row r="59" spans="1:4" ht="36" customHeight="1" outlineLevel="3">
      <c r="A59" s="7" t="s">
        <v>218</v>
      </c>
      <c r="B59" s="6" t="s">
        <v>216</v>
      </c>
      <c r="C59" s="5">
        <f>C60</f>
        <v>25000</v>
      </c>
      <c r="D59" s="9"/>
    </row>
    <row r="60" spans="1:4" ht="31.5" outlineLevel="4">
      <c r="A60" s="4" t="s">
        <v>217</v>
      </c>
      <c r="B60" s="3" t="s">
        <v>216</v>
      </c>
      <c r="C60" s="2">
        <v>25000</v>
      </c>
      <c r="D60" s="9"/>
    </row>
    <row r="61" spans="1:4" ht="66.75" customHeight="1" outlineLevel="7">
      <c r="A61" s="7" t="s">
        <v>215</v>
      </c>
      <c r="B61" s="6" t="s">
        <v>214</v>
      </c>
      <c r="C61" s="5">
        <f>C62</f>
        <v>6800</v>
      </c>
      <c r="D61" s="10"/>
    </row>
    <row r="62" spans="1:4" ht="94.5" customHeight="1" outlineLevel="1">
      <c r="A62" s="7" t="s">
        <v>213</v>
      </c>
      <c r="B62" s="11" t="s">
        <v>211</v>
      </c>
      <c r="C62" s="5">
        <f>C63</f>
        <v>6800</v>
      </c>
      <c r="D62" s="9"/>
    </row>
    <row r="63" spans="1:4" ht="96.75" customHeight="1" outlineLevel="2">
      <c r="A63" s="4" t="s">
        <v>212</v>
      </c>
      <c r="B63" s="12" t="s">
        <v>211</v>
      </c>
      <c r="C63" s="2">
        <v>6800</v>
      </c>
      <c r="D63" s="9"/>
    </row>
    <row r="64" spans="1:4" ht="37.5" customHeight="1" outlineLevel="2">
      <c r="A64" s="7" t="s">
        <v>210</v>
      </c>
      <c r="B64" s="11" t="s">
        <v>209</v>
      </c>
      <c r="C64" s="2">
        <v>14.85</v>
      </c>
      <c r="D64" s="9"/>
    </row>
    <row r="65" spans="1:4" ht="46.5" customHeight="1" outlineLevel="3">
      <c r="A65" s="7" t="s">
        <v>208</v>
      </c>
      <c r="B65" s="6" t="s">
        <v>207</v>
      </c>
      <c r="C65" s="5">
        <f>C66+C73+C76</f>
        <v>13857772.16</v>
      </c>
      <c r="D65" s="9"/>
    </row>
    <row r="66" spans="1:4" ht="93.75" customHeight="1" outlineLevel="4">
      <c r="A66" s="7" t="s">
        <v>206</v>
      </c>
      <c r="B66" s="11" t="s">
        <v>205</v>
      </c>
      <c r="C66" s="5">
        <f>C67+C70</f>
        <v>4932289.26</v>
      </c>
      <c r="D66" s="9"/>
    </row>
    <row r="67" spans="1:4" ht="78.75" customHeight="1" outlineLevel="7">
      <c r="A67" s="7" t="s">
        <v>204</v>
      </c>
      <c r="B67" s="6" t="s">
        <v>203</v>
      </c>
      <c r="C67" s="5">
        <f>C68</f>
        <v>4781468.52</v>
      </c>
      <c r="D67" s="10"/>
    </row>
    <row r="68" spans="1:4" ht="87" customHeight="1" outlineLevel="3">
      <c r="A68" s="7" t="s">
        <v>202</v>
      </c>
      <c r="B68" s="11" t="s">
        <v>200</v>
      </c>
      <c r="C68" s="5">
        <f>C69</f>
        <v>4781468.52</v>
      </c>
      <c r="D68" s="9"/>
    </row>
    <row r="69" spans="1:4" ht="82.5" customHeight="1" outlineLevel="4">
      <c r="A69" s="4" t="s">
        <v>201</v>
      </c>
      <c r="B69" s="12" t="s">
        <v>200</v>
      </c>
      <c r="C69" s="2">
        <v>4781468.52</v>
      </c>
      <c r="D69" s="9"/>
    </row>
    <row r="70" spans="1:4" ht="102.75" customHeight="1" outlineLevel="7">
      <c r="A70" s="7" t="s">
        <v>199</v>
      </c>
      <c r="B70" s="11" t="s">
        <v>198</v>
      </c>
      <c r="C70" s="5">
        <f>C71</f>
        <v>150820.74</v>
      </c>
      <c r="D70" s="10"/>
    </row>
    <row r="71" spans="1:4" ht="86.25" customHeight="1" outlineLevel="2">
      <c r="A71" s="7" t="s">
        <v>197</v>
      </c>
      <c r="B71" s="6" t="s">
        <v>195</v>
      </c>
      <c r="C71" s="5">
        <f>C72</f>
        <v>150820.74</v>
      </c>
      <c r="D71" s="9"/>
    </row>
    <row r="72" spans="1:4" ht="78.75" outlineLevel="3">
      <c r="A72" s="4" t="s">
        <v>196</v>
      </c>
      <c r="B72" s="3" t="s">
        <v>195</v>
      </c>
      <c r="C72" s="2">
        <v>150820.74</v>
      </c>
      <c r="D72" s="9"/>
    </row>
    <row r="73" spans="1:4" ht="31.5" outlineLevel="3">
      <c r="A73" s="7" t="s">
        <v>194</v>
      </c>
      <c r="B73" s="6" t="s">
        <v>193</v>
      </c>
      <c r="C73" s="5">
        <f>C74</f>
        <v>2400</v>
      </c>
      <c r="D73" s="9"/>
    </row>
    <row r="74" spans="1:4" ht="63" outlineLevel="3">
      <c r="A74" s="7" t="s">
        <v>192</v>
      </c>
      <c r="B74" s="6" t="s">
        <v>190</v>
      </c>
      <c r="C74" s="5">
        <f>C75</f>
        <v>2400</v>
      </c>
      <c r="D74" s="9"/>
    </row>
    <row r="75" spans="1:4" ht="63" outlineLevel="3">
      <c r="A75" s="4" t="s">
        <v>191</v>
      </c>
      <c r="B75" s="3" t="s">
        <v>190</v>
      </c>
      <c r="C75" s="2">
        <v>2400</v>
      </c>
      <c r="D75" s="9"/>
    </row>
    <row r="76" spans="1:4" ht="94.5" outlineLevel="4">
      <c r="A76" s="7" t="s">
        <v>189</v>
      </c>
      <c r="B76" s="11" t="s">
        <v>188</v>
      </c>
      <c r="C76" s="5">
        <f>C77</f>
        <v>8923082.9</v>
      </c>
      <c r="D76" s="9"/>
    </row>
    <row r="77" spans="1:4" ht="99.75" customHeight="1" outlineLevel="7">
      <c r="A77" s="7" t="s">
        <v>187</v>
      </c>
      <c r="B77" s="11" t="s">
        <v>186</v>
      </c>
      <c r="C77" s="5">
        <f>C78</f>
        <v>8923082.9</v>
      </c>
      <c r="D77" s="10"/>
    </row>
    <row r="78" spans="1:4" ht="94.5" outlineLevel="1">
      <c r="A78" s="7" t="s">
        <v>185</v>
      </c>
      <c r="B78" s="6" t="s">
        <v>183</v>
      </c>
      <c r="C78" s="5">
        <f>C79</f>
        <v>8923082.9</v>
      </c>
      <c r="D78" s="9"/>
    </row>
    <row r="79" spans="1:4" ht="81" customHeight="1" outlineLevel="2">
      <c r="A79" s="4" t="s">
        <v>184</v>
      </c>
      <c r="B79" s="3" t="s">
        <v>183</v>
      </c>
      <c r="C79" s="2">
        <v>8923082.9</v>
      </c>
      <c r="D79" s="9"/>
    </row>
    <row r="80" spans="1:4" ht="31.5" outlineLevel="3">
      <c r="A80" s="7" t="s">
        <v>182</v>
      </c>
      <c r="B80" s="6" t="s">
        <v>181</v>
      </c>
      <c r="C80" s="5">
        <f>C81</f>
        <v>463001.88</v>
      </c>
      <c r="D80" s="9"/>
    </row>
    <row r="81" spans="1:4" ht="25.5" customHeight="1" outlineLevel="7">
      <c r="A81" s="7" t="s">
        <v>180</v>
      </c>
      <c r="B81" s="6" t="s">
        <v>179</v>
      </c>
      <c r="C81" s="5">
        <f>C82+C84+C86+C88</f>
        <v>463001.88</v>
      </c>
      <c r="D81" s="10"/>
    </row>
    <row r="82" spans="1:4" ht="31.5" outlineLevel="3">
      <c r="A82" s="7" t="s">
        <v>178</v>
      </c>
      <c r="B82" s="6" t="s">
        <v>176</v>
      </c>
      <c r="C82" s="5">
        <f>C83</f>
        <v>90378.66</v>
      </c>
      <c r="D82" s="9"/>
    </row>
    <row r="83" spans="1:4" ht="31.5" outlineLevel="7">
      <c r="A83" s="4" t="s">
        <v>177</v>
      </c>
      <c r="B83" s="3" t="s">
        <v>176</v>
      </c>
      <c r="C83" s="2">
        <v>90378.66</v>
      </c>
      <c r="D83" s="10"/>
    </row>
    <row r="84" spans="1:4" ht="31.5" outlineLevel="3">
      <c r="A84" s="7" t="s">
        <v>175</v>
      </c>
      <c r="B84" s="6" t="s">
        <v>173</v>
      </c>
      <c r="C84" s="5">
        <f>C85</f>
        <v>-362.13</v>
      </c>
      <c r="D84" s="9"/>
    </row>
    <row r="85" spans="1:4" ht="31.5" outlineLevel="7">
      <c r="A85" s="4" t="s">
        <v>174</v>
      </c>
      <c r="B85" s="3" t="s">
        <v>173</v>
      </c>
      <c r="C85" s="2">
        <v>-362.13</v>
      </c>
      <c r="D85" s="10"/>
    </row>
    <row r="86" spans="1:4" ht="26.25" customHeight="1" outlineLevel="3">
      <c r="A86" s="7" t="s">
        <v>172</v>
      </c>
      <c r="B86" s="6" t="s">
        <v>170</v>
      </c>
      <c r="C86" s="5">
        <f>C87</f>
        <v>85129.44</v>
      </c>
      <c r="D86" s="9"/>
    </row>
    <row r="87" spans="1:4" ht="27" customHeight="1" outlineLevel="7">
      <c r="A87" s="4" t="s">
        <v>171</v>
      </c>
      <c r="B87" s="3" t="s">
        <v>170</v>
      </c>
      <c r="C87" s="2">
        <v>85129.44</v>
      </c>
      <c r="D87" s="10"/>
    </row>
    <row r="88" spans="1:4" ht="24.75" customHeight="1" outlineLevel="1">
      <c r="A88" s="7" t="s">
        <v>169</v>
      </c>
      <c r="B88" s="6" t="s">
        <v>167</v>
      </c>
      <c r="C88" s="5">
        <f>C89</f>
        <v>287855.91</v>
      </c>
      <c r="D88" s="9"/>
    </row>
    <row r="89" spans="1:4" ht="24.75" customHeight="1" outlineLevel="2">
      <c r="A89" s="4" t="s">
        <v>168</v>
      </c>
      <c r="B89" s="3" t="s">
        <v>167</v>
      </c>
      <c r="C89" s="2">
        <v>287855.91</v>
      </c>
      <c r="D89" s="9"/>
    </row>
    <row r="90" spans="1:4" ht="38.25" customHeight="1" outlineLevel="3">
      <c r="A90" s="7" t="s">
        <v>166</v>
      </c>
      <c r="B90" s="6" t="s">
        <v>165</v>
      </c>
      <c r="C90" s="5">
        <f>C91+C95</f>
        <v>324105.97</v>
      </c>
      <c r="D90" s="9"/>
    </row>
    <row r="91" spans="1:4" ht="39" customHeight="1" outlineLevel="4">
      <c r="A91" s="7" t="s">
        <v>164</v>
      </c>
      <c r="B91" s="6" t="s">
        <v>163</v>
      </c>
      <c r="C91" s="5">
        <f>C92</f>
        <v>400</v>
      </c>
      <c r="D91" s="9"/>
    </row>
    <row r="92" spans="1:4" ht="27" customHeight="1" outlineLevel="7">
      <c r="A92" s="7" t="s">
        <v>162</v>
      </c>
      <c r="B92" s="6" t="s">
        <v>161</v>
      </c>
      <c r="C92" s="5">
        <f>C93</f>
        <v>400</v>
      </c>
      <c r="D92" s="10"/>
    </row>
    <row r="93" spans="1:4" ht="36" customHeight="1" outlineLevel="2">
      <c r="A93" s="7" t="s">
        <v>160</v>
      </c>
      <c r="B93" s="6" t="s">
        <v>158</v>
      </c>
      <c r="C93" s="5">
        <f>C94</f>
        <v>400</v>
      </c>
      <c r="D93" s="9"/>
    </row>
    <row r="94" spans="1:4" ht="31.5" outlineLevel="3">
      <c r="A94" s="4" t="s">
        <v>159</v>
      </c>
      <c r="B94" s="3" t="s">
        <v>158</v>
      </c>
      <c r="C94" s="2">
        <v>400</v>
      </c>
      <c r="D94" s="9"/>
    </row>
    <row r="95" spans="1:4" ht="38.25" customHeight="1" outlineLevel="4">
      <c r="A95" s="7" t="s">
        <v>157</v>
      </c>
      <c r="B95" s="6" t="s">
        <v>156</v>
      </c>
      <c r="C95" s="5">
        <f>C96</f>
        <v>323705.97</v>
      </c>
      <c r="D95" s="9"/>
    </row>
    <row r="96" spans="1:4" ht="31.5" outlineLevel="7">
      <c r="A96" s="7" t="s">
        <v>155</v>
      </c>
      <c r="B96" s="6" t="s">
        <v>154</v>
      </c>
      <c r="C96" s="5">
        <f>C97</f>
        <v>323705.97</v>
      </c>
      <c r="D96" s="10"/>
    </row>
    <row r="97" spans="1:4" ht="31.5" outlineLevel="1">
      <c r="A97" s="7" t="s">
        <v>153</v>
      </c>
      <c r="B97" s="6" t="s">
        <v>151</v>
      </c>
      <c r="C97" s="5">
        <f>C98</f>
        <v>323705.97</v>
      </c>
      <c r="D97" s="9"/>
    </row>
    <row r="98" spans="1:4" ht="31.5" outlineLevel="2">
      <c r="A98" s="4" t="s">
        <v>152</v>
      </c>
      <c r="B98" s="3" t="s">
        <v>151</v>
      </c>
      <c r="C98" s="2">
        <v>323705.97</v>
      </c>
      <c r="D98" s="9"/>
    </row>
    <row r="99" spans="1:4" ht="31.5" outlineLevel="3">
      <c r="A99" s="7" t="s">
        <v>150</v>
      </c>
      <c r="B99" s="6" t="s">
        <v>149</v>
      </c>
      <c r="C99" s="5">
        <f>C100+C104+C111</f>
        <v>9627779.17</v>
      </c>
      <c r="D99" s="9"/>
    </row>
    <row r="100" spans="1:4" ht="94.5" outlineLevel="4">
      <c r="A100" s="7" t="s">
        <v>148</v>
      </c>
      <c r="B100" s="6" t="s">
        <v>147</v>
      </c>
      <c r="C100" s="5">
        <f>C101</f>
        <v>8609414.43</v>
      </c>
      <c r="D100" s="9"/>
    </row>
    <row r="101" spans="1:4" ht="83.25" customHeight="1" outlineLevel="7">
      <c r="A101" s="7" t="s">
        <v>146</v>
      </c>
      <c r="B101" s="6" t="s">
        <v>145</v>
      </c>
      <c r="C101" s="5">
        <f>C102</f>
        <v>8609414.43</v>
      </c>
      <c r="D101" s="10"/>
    </row>
    <row r="102" spans="1:4" ht="53.25" customHeight="1" outlineLevel="2">
      <c r="A102" s="7" t="s">
        <v>144</v>
      </c>
      <c r="B102" s="6" t="s">
        <v>142</v>
      </c>
      <c r="C102" s="5">
        <f>C103</f>
        <v>8609414.43</v>
      </c>
      <c r="D102" s="9"/>
    </row>
    <row r="103" spans="1:4" ht="51" customHeight="1" outlineLevel="3">
      <c r="A103" s="4" t="s">
        <v>143</v>
      </c>
      <c r="B103" s="3" t="s">
        <v>142</v>
      </c>
      <c r="C103" s="2">
        <v>8609414.43</v>
      </c>
      <c r="D103" s="9"/>
    </row>
    <row r="104" spans="1:4" ht="64.5" customHeight="1" outlineLevel="4">
      <c r="A104" s="7" t="s">
        <v>141</v>
      </c>
      <c r="B104" s="6" t="s">
        <v>140</v>
      </c>
      <c r="C104" s="5">
        <f>C105+C108</f>
        <v>1010524.23</v>
      </c>
      <c r="D104" s="9"/>
    </row>
    <row r="105" spans="1:4" ht="39" customHeight="1" outlineLevel="7">
      <c r="A105" s="7" t="s">
        <v>139</v>
      </c>
      <c r="B105" s="6" t="s">
        <v>138</v>
      </c>
      <c r="C105" s="5">
        <f>C107</f>
        <v>210110.05</v>
      </c>
      <c r="D105" s="10"/>
    </row>
    <row r="106" spans="1:4" ht="52.5" customHeight="1" outlineLevel="3">
      <c r="A106" s="7" t="s">
        <v>137</v>
      </c>
      <c r="B106" s="6" t="s">
        <v>135</v>
      </c>
      <c r="C106" s="5">
        <f>C107</f>
        <v>210110.05</v>
      </c>
      <c r="D106" s="9"/>
    </row>
    <row r="107" spans="1:4" ht="47.25" outlineLevel="4">
      <c r="A107" s="4" t="s">
        <v>136</v>
      </c>
      <c r="B107" s="3" t="s">
        <v>135</v>
      </c>
      <c r="C107" s="2">
        <v>210110.05</v>
      </c>
      <c r="D107" s="9"/>
    </row>
    <row r="108" spans="1:4" ht="64.5" customHeight="1" outlineLevel="7">
      <c r="A108" s="7" t="s">
        <v>134</v>
      </c>
      <c r="B108" s="6" t="s">
        <v>133</v>
      </c>
      <c r="C108" s="5">
        <f>C109</f>
        <v>800414.18</v>
      </c>
      <c r="D108" s="10"/>
    </row>
    <row r="109" spans="1:4" ht="69" customHeight="1" outlineLevel="1">
      <c r="A109" s="7" t="s">
        <v>132</v>
      </c>
      <c r="B109" s="6" t="s">
        <v>130</v>
      </c>
      <c r="C109" s="5">
        <f>C110</f>
        <v>800414.18</v>
      </c>
      <c r="D109" s="9"/>
    </row>
    <row r="110" spans="1:4" ht="63" outlineLevel="2">
      <c r="A110" s="4" t="s">
        <v>131</v>
      </c>
      <c r="B110" s="3" t="s">
        <v>130</v>
      </c>
      <c r="C110" s="2">
        <v>800414.18</v>
      </c>
      <c r="D110" s="9"/>
    </row>
    <row r="111" spans="1:4" ht="77.25" customHeight="1" outlineLevel="2">
      <c r="A111" s="4" t="s">
        <v>129</v>
      </c>
      <c r="B111" s="6" t="s">
        <v>128</v>
      </c>
      <c r="C111" s="5">
        <f>C112</f>
        <v>7840.51</v>
      </c>
      <c r="D111" s="9"/>
    </row>
    <row r="112" spans="1:4" ht="83.25" customHeight="1" outlineLevel="2">
      <c r="A112" s="4" t="s">
        <v>127</v>
      </c>
      <c r="B112" s="6" t="s">
        <v>126</v>
      </c>
      <c r="C112" s="5">
        <f>C113</f>
        <v>7840.51</v>
      </c>
      <c r="D112" s="9"/>
    </row>
    <row r="113" spans="1:4" ht="82.5" customHeight="1" outlineLevel="2">
      <c r="A113" s="4" t="s">
        <v>125</v>
      </c>
      <c r="B113" s="3" t="s">
        <v>124</v>
      </c>
      <c r="C113" s="2">
        <v>7840.51</v>
      </c>
      <c r="D113" s="9"/>
    </row>
    <row r="114" spans="1:4" ht="31.5" outlineLevel="3">
      <c r="A114" s="7" t="s">
        <v>123</v>
      </c>
      <c r="B114" s="6" t="s">
        <v>122</v>
      </c>
      <c r="C114" s="5">
        <f>C115+C120+C122+C127+C134+C136+C140+C143+C145</f>
        <v>1172762.81</v>
      </c>
      <c r="D114" s="9"/>
    </row>
    <row r="115" spans="1:4" ht="31.5" outlineLevel="7">
      <c r="A115" s="7" t="s">
        <v>121</v>
      </c>
      <c r="B115" s="6" t="s">
        <v>120</v>
      </c>
      <c r="C115" s="5">
        <f>C116+C118</f>
        <v>21563.37</v>
      </c>
      <c r="D115" s="10"/>
    </row>
    <row r="116" spans="1:4" ht="81" customHeight="1" outlineLevel="3">
      <c r="A116" s="7" t="s">
        <v>119</v>
      </c>
      <c r="B116" s="11" t="s">
        <v>117</v>
      </c>
      <c r="C116" s="5">
        <f>C117</f>
        <v>7653.9</v>
      </c>
      <c r="D116" s="9"/>
    </row>
    <row r="117" spans="1:4" ht="78.75" outlineLevel="7">
      <c r="A117" s="4" t="s">
        <v>118</v>
      </c>
      <c r="B117" s="12" t="s">
        <v>117</v>
      </c>
      <c r="C117" s="2">
        <v>7653.9</v>
      </c>
      <c r="D117" s="10"/>
    </row>
    <row r="118" spans="1:4" ht="63" outlineLevel="2">
      <c r="A118" s="7" t="s">
        <v>116</v>
      </c>
      <c r="B118" s="6" t="s">
        <v>114</v>
      </c>
      <c r="C118" s="5">
        <f>C119</f>
        <v>13909.47</v>
      </c>
      <c r="D118" s="9"/>
    </row>
    <row r="119" spans="1:4" ht="69" customHeight="1" outlineLevel="7">
      <c r="A119" s="4" t="s">
        <v>115</v>
      </c>
      <c r="B119" s="3" t="s">
        <v>114</v>
      </c>
      <c r="C119" s="2">
        <v>13909.47</v>
      </c>
      <c r="D119" s="10"/>
    </row>
    <row r="120" spans="1:4" ht="66.75" customHeight="1" outlineLevel="2">
      <c r="A120" s="7" t="s">
        <v>113</v>
      </c>
      <c r="B120" s="6" t="s">
        <v>111</v>
      </c>
      <c r="C120" s="5">
        <f>C121</f>
        <v>-47700</v>
      </c>
      <c r="D120" s="9"/>
    </row>
    <row r="121" spans="1:4" ht="64.5" customHeight="1" outlineLevel="3">
      <c r="A121" s="4" t="s">
        <v>112</v>
      </c>
      <c r="B121" s="3" t="s">
        <v>111</v>
      </c>
      <c r="C121" s="2">
        <v>-47700</v>
      </c>
      <c r="D121" s="9"/>
    </row>
    <row r="122" spans="1:4" ht="66" customHeight="1" outlineLevel="7">
      <c r="A122" s="7" t="s">
        <v>110</v>
      </c>
      <c r="B122" s="6" t="s">
        <v>109</v>
      </c>
      <c r="C122" s="5">
        <f>C123+C125</f>
        <v>59534.49</v>
      </c>
      <c r="D122" s="10"/>
    </row>
    <row r="123" spans="1:4" ht="66" customHeight="1" outlineLevel="7">
      <c r="A123" s="7" t="s">
        <v>108</v>
      </c>
      <c r="B123" s="6" t="s">
        <v>106</v>
      </c>
      <c r="C123" s="5">
        <f>C124</f>
        <v>56534.49</v>
      </c>
      <c r="D123" s="10"/>
    </row>
    <row r="124" spans="1:4" ht="69.75" customHeight="1" outlineLevel="3">
      <c r="A124" s="4" t="s">
        <v>107</v>
      </c>
      <c r="B124" s="3" t="s">
        <v>106</v>
      </c>
      <c r="C124" s="2">
        <v>56534.49</v>
      </c>
      <c r="D124" s="9"/>
    </row>
    <row r="125" spans="1:4" ht="59.25" customHeight="1" outlineLevel="3">
      <c r="A125" s="7" t="s">
        <v>105</v>
      </c>
      <c r="B125" s="6" t="s">
        <v>103</v>
      </c>
      <c r="C125" s="5">
        <f>C126</f>
        <v>3000</v>
      </c>
      <c r="D125" s="9"/>
    </row>
    <row r="126" spans="1:4" ht="54.75" customHeight="1" outlineLevel="3">
      <c r="A126" s="4" t="s">
        <v>104</v>
      </c>
      <c r="B126" s="3" t="s">
        <v>103</v>
      </c>
      <c r="C126" s="2">
        <v>3000</v>
      </c>
      <c r="D126" s="9"/>
    </row>
    <row r="127" spans="1:4" ht="129.75" customHeight="1" outlineLevel="2">
      <c r="A127" s="7" t="s">
        <v>102</v>
      </c>
      <c r="B127" s="11" t="s">
        <v>101</v>
      </c>
      <c r="C127" s="5">
        <f>C128+C130+C132</f>
        <v>116904.66</v>
      </c>
      <c r="D127" s="9"/>
    </row>
    <row r="128" spans="1:4" ht="47.25" outlineLevel="2">
      <c r="A128" s="7" t="s">
        <v>100</v>
      </c>
      <c r="B128" s="6" t="s">
        <v>98</v>
      </c>
      <c r="C128" s="5">
        <f>C129</f>
        <v>5396.91</v>
      </c>
      <c r="D128" s="9"/>
    </row>
    <row r="129" spans="1:4" ht="47.25" outlineLevel="3">
      <c r="A129" s="4" t="s">
        <v>99</v>
      </c>
      <c r="B129" s="3" t="s">
        <v>98</v>
      </c>
      <c r="C129" s="2">
        <v>5396.91</v>
      </c>
      <c r="D129" s="9"/>
    </row>
    <row r="130" spans="1:4" ht="34.5" customHeight="1" outlineLevel="7">
      <c r="A130" s="7" t="s">
        <v>97</v>
      </c>
      <c r="B130" s="6" t="s">
        <v>95</v>
      </c>
      <c r="C130" s="5">
        <f>C131</f>
        <v>35000</v>
      </c>
      <c r="D130" s="10"/>
    </row>
    <row r="131" spans="1:4" ht="31.5" outlineLevel="2">
      <c r="A131" s="4" t="s">
        <v>96</v>
      </c>
      <c r="B131" s="3" t="s">
        <v>95</v>
      </c>
      <c r="C131" s="2">
        <v>35000</v>
      </c>
      <c r="D131" s="9"/>
    </row>
    <row r="132" spans="1:4" ht="31.5" outlineLevel="7">
      <c r="A132" s="7" t="s">
        <v>94</v>
      </c>
      <c r="B132" s="6" t="s">
        <v>92</v>
      </c>
      <c r="C132" s="5">
        <f>C133</f>
        <v>76507.75</v>
      </c>
      <c r="D132" s="10"/>
    </row>
    <row r="133" spans="1:4" ht="31.5" outlineLevel="2">
      <c r="A133" s="4" t="s">
        <v>93</v>
      </c>
      <c r="B133" s="3" t="s">
        <v>92</v>
      </c>
      <c r="C133" s="2">
        <v>76507.75</v>
      </c>
      <c r="D133" s="9"/>
    </row>
    <row r="134" spans="1:4" ht="69" customHeight="1" outlineLevel="3">
      <c r="A134" s="7" t="s">
        <v>91</v>
      </c>
      <c r="B134" s="6" t="s">
        <v>89</v>
      </c>
      <c r="C134" s="5">
        <f>C135</f>
        <v>182284.93</v>
      </c>
      <c r="D134" s="9"/>
    </row>
    <row r="135" spans="1:4" ht="69" customHeight="1" outlineLevel="7">
      <c r="A135" s="4" t="s">
        <v>90</v>
      </c>
      <c r="B135" s="3" t="s">
        <v>89</v>
      </c>
      <c r="C135" s="2">
        <v>182284.93</v>
      </c>
      <c r="D135" s="10"/>
    </row>
    <row r="136" spans="1:4" ht="31.5">
      <c r="A136" s="7" t="s">
        <v>88</v>
      </c>
      <c r="B136" s="6" t="s">
        <v>87</v>
      </c>
      <c r="C136" s="5">
        <f>C137</f>
        <v>1250</v>
      </c>
      <c r="D136" s="9"/>
    </row>
    <row r="137" spans="1:4" ht="47.25" outlineLevel="1">
      <c r="A137" s="7" t="s">
        <v>86</v>
      </c>
      <c r="B137" s="6" t="s">
        <v>85</v>
      </c>
      <c r="C137" s="5">
        <f>C138</f>
        <v>1250</v>
      </c>
      <c r="D137" s="9"/>
    </row>
    <row r="138" spans="1:4" ht="61.5" customHeight="1" outlineLevel="2">
      <c r="A138" s="7" t="s">
        <v>84</v>
      </c>
      <c r="B138" s="6" t="s">
        <v>82</v>
      </c>
      <c r="C138" s="5">
        <f>C139</f>
        <v>1250</v>
      </c>
      <c r="D138" s="9"/>
    </row>
    <row r="139" spans="1:4" ht="68.25" customHeight="1" outlineLevel="3">
      <c r="A139" s="4" t="s">
        <v>83</v>
      </c>
      <c r="B139" s="3" t="s">
        <v>82</v>
      </c>
      <c r="C139" s="2">
        <v>1250</v>
      </c>
      <c r="D139" s="9"/>
    </row>
    <row r="140" spans="1:4" ht="54.75" customHeight="1" outlineLevel="3">
      <c r="A140" s="7" t="s">
        <v>81</v>
      </c>
      <c r="B140" s="6" t="s">
        <v>80</v>
      </c>
      <c r="C140" s="5">
        <f>C141</f>
        <v>57787.73</v>
      </c>
      <c r="D140" s="9"/>
    </row>
    <row r="141" spans="1:4" ht="66" customHeight="1" outlineLevel="4">
      <c r="A141" s="7" t="s">
        <v>79</v>
      </c>
      <c r="B141" s="6" t="s">
        <v>77</v>
      </c>
      <c r="C141" s="5">
        <f>C142</f>
        <v>57787.73</v>
      </c>
      <c r="D141" s="9"/>
    </row>
    <row r="142" spans="1:4" ht="63" outlineLevel="7">
      <c r="A142" s="4" t="s">
        <v>78</v>
      </c>
      <c r="B142" s="3" t="s">
        <v>77</v>
      </c>
      <c r="C142" s="2">
        <v>57787.73</v>
      </c>
      <c r="D142" s="10"/>
    </row>
    <row r="143" spans="1:4" ht="82.5" customHeight="1" outlineLevel="2">
      <c r="A143" s="7" t="s">
        <v>76</v>
      </c>
      <c r="B143" s="6" t="s">
        <v>74</v>
      </c>
      <c r="C143" s="5">
        <f>C144</f>
        <v>124925.68</v>
      </c>
      <c r="D143" s="9"/>
    </row>
    <row r="144" spans="1:4" ht="68.25" customHeight="1" outlineLevel="2">
      <c r="A144" s="4" t="s">
        <v>75</v>
      </c>
      <c r="B144" s="3" t="s">
        <v>74</v>
      </c>
      <c r="C144" s="2">
        <v>124925.68</v>
      </c>
      <c r="D144" s="9"/>
    </row>
    <row r="145" spans="1:4" ht="36.75" customHeight="1" outlineLevel="2">
      <c r="A145" s="7" t="s">
        <v>73</v>
      </c>
      <c r="B145" s="6" t="s">
        <v>72</v>
      </c>
      <c r="C145" s="5">
        <f>C146+C149+C151</f>
        <v>656211.95</v>
      </c>
      <c r="D145" s="9"/>
    </row>
    <row r="146" spans="1:4" ht="61.5" customHeight="1" outlineLevel="2">
      <c r="A146" s="7" t="s">
        <v>71</v>
      </c>
      <c r="B146" s="6" t="s">
        <v>69</v>
      </c>
      <c r="C146" s="5">
        <f>C147</f>
        <v>509120.62</v>
      </c>
      <c r="D146" s="10"/>
    </row>
    <row r="147" spans="1:4" ht="51" customHeight="1" outlineLevel="2">
      <c r="A147" s="7" t="s">
        <v>71</v>
      </c>
      <c r="B147" s="6" t="s">
        <v>69</v>
      </c>
      <c r="C147" s="5">
        <f>C148</f>
        <v>509120.62</v>
      </c>
      <c r="D147" s="9"/>
    </row>
    <row r="148" spans="1:4" ht="57" customHeight="1" outlineLevel="2">
      <c r="A148" s="4" t="s">
        <v>70</v>
      </c>
      <c r="B148" s="3" t="s">
        <v>69</v>
      </c>
      <c r="C148" s="2">
        <v>509120.62</v>
      </c>
      <c r="D148" s="9"/>
    </row>
    <row r="149" spans="1:4" ht="60.75" customHeight="1" outlineLevel="2">
      <c r="A149" s="7" t="s">
        <v>68</v>
      </c>
      <c r="B149" s="6" t="s">
        <v>66</v>
      </c>
      <c r="C149" s="5">
        <f>C150</f>
        <v>130434.07</v>
      </c>
      <c r="D149" s="10"/>
    </row>
    <row r="150" spans="1:4" ht="52.5" customHeight="1" outlineLevel="2">
      <c r="A150" s="4" t="s">
        <v>67</v>
      </c>
      <c r="B150" s="3" t="s">
        <v>66</v>
      </c>
      <c r="C150" s="2">
        <v>130434.07</v>
      </c>
      <c r="D150" s="9"/>
    </row>
    <row r="151" spans="1:4" ht="66" customHeight="1" outlineLevel="2">
      <c r="A151" s="7" t="s">
        <v>65</v>
      </c>
      <c r="B151" s="6" t="s">
        <v>63</v>
      </c>
      <c r="C151" s="5">
        <f>C152</f>
        <v>16657.26</v>
      </c>
      <c r="D151" s="9"/>
    </row>
    <row r="152" spans="1:4" ht="63" outlineLevel="2">
      <c r="A152" s="4" t="s">
        <v>64</v>
      </c>
      <c r="B152" s="3" t="s">
        <v>63</v>
      </c>
      <c r="C152" s="2">
        <v>16657.26</v>
      </c>
      <c r="D152" s="9"/>
    </row>
    <row r="153" spans="1:4" ht="24.75" customHeight="1" outlineLevel="2">
      <c r="A153" s="7" t="s">
        <v>62</v>
      </c>
      <c r="B153" s="6" t="s">
        <v>61</v>
      </c>
      <c r="C153" s="5">
        <f>C154</f>
        <v>12694.65</v>
      </c>
      <c r="D153" s="9"/>
    </row>
    <row r="154" spans="1:4" ht="31.5" outlineLevel="2">
      <c r="A154" s="7" t="s">
        <v>60</v>
      </c>
      <c r="B154" s="6" t="s">
        <v>58</v>
      </c>
      <c r="C154" s="5">
        <f>C155</f>
        <v>12694.65</v>
      </c>
      <c r="D154" s="9"/>
    </row>
    <row r="155" spans="1:4" ht="31.5" outlineLevel="2">
      <c r="A155" s="4" t="s">
        <v>59</v>
      </c>
      <c r="B155" s="3" t="s">
        <v>58</v>
      </c>
      <c r="C155" s="2">
        <v>12694.65</v>
      </c>
      <c r="D155" s="9"/>
    </row>
    <row r="156" spans="1:4" ht="24" customHeight="1" outlineLevel="2">
      <c r="A156" s="7" t="s">
        <v>57</v>
      </c>
      <c r="B156" s="6" t="s">
        <v>56</v>
      </c>
      <c r="C156" s="5">
        <f>C157+C188</f>
        <v>155827747.60000002</v>
      </c>
      <c r="D156" s="10"/>
    </row>
    <row r="157" spans="1:4" ht="47.25" outlineLevel="4">
      <c r="A157" s="7" t="s">
        <v>55</v>
      </c>
      <c r="B157" s="6" t="s">
        <v>54</v>
      </c>
      <c r="C157" s="5">
        <f>C158+C162+C174+C184</f>
        <v>160079507.60000002</v>
      </c>
      <c r="D157" s="9"/>
    </row>
    <row r="158" spans="1:4" ht="31.5" outlineLevel="7">
      <c r="A158" s="7" t="s">
        <v>53</v>
      </c>
      <c r="B158" s="6" t="s">
        <v>52</v>
      </c>
      <c r="C158" s="5">
        <f>C159</f>
        <v>26425200</v>
      </c>
      <c r="D158" s="9"/>
    </row>
    <row r="159" spans="1:4" ht="31.5" outlineLevel="3">
      <c r="A159" s="7" t="s">
        <v>51</v>
      </c>
      <c r="B159" s="6" t="s">
        <v>50</v>
      </c>
      <c r="C159" s="5">
        <f>C160</f>
        <v>26425200</v>
      </c>
      <c r="D159" s="9"/>
    </row>
    <row r="160" spans="1:4" ht="31.5" outlineLevel="4">
      <c r="A160" s="7" t="s">
        <v>49</v>
      </c>
      <c r="B160" s="6" t="s">
        <v>48</v>
      </c>
      <c r="C160" s="5">
        <f>C161</f>
        <v>26425200</v>
      </c>
      <c r="D160" s="10"/>
    </row>
    <row r="161" spans="1:4" ht="36.75" customHeight="1" outlineLevel="7">
      <c r="A161" s="4" t="s">
        <v>49</v>
      </c>
      <c r="B161" s="3" t="s">
        <v>48</v>
      </c>
      <c r="C161" s="2">
        <v>26425200</v>
      </c>
      <c r="D161" s="9"/>
    </row>
    <row r="162" spans="1:4" ht="36.75" customHeight="1" outlineLevel="3">
      <c r="A162" s="7" t="s">
        <v>47</v>
      </c>
      <c r="B162" s="6" t="s">
        <v>46</v>
      </c>
      <c r="C162" s="5">
        <f>C163+C167+C171</f>
        <v>33006654</v>
      </c>
      <c r="D162" s="9"/>
    </row>
    <row r="163" spans="1:4" ht="127.5" customHeight="1">
      <c r="A163" s="7" t="s">
        <v>45</v>
      </c>
      <c r="B163" s="11" t="s">
        <v>44</v>
      </c>
      <c r="C163" s="5">
        <f>C164</f>
        <v>22000000</v>
      </c>
      <c r="D163" s="9"/>
    </row>
    <row r="164" spans="1:4" ht="122.25" customHeight="1">
      <c r="A164" s="7" t="s">
        <v>43</v>
      </c>
      <c r="B164" s="11" t="s">
        <v>42</v>
      </c>
      <c r="C164" s="5">
        <f>C165</f>
        <v>22000000</v>
      </c>
      <c r="D164" s="9"/>
    </row>
    <row r="165" spans="1:4" ht="93" customHeight="1">
      <c r="A165" s="7" t="s">
        <v>41</v>
      </c>
      <c r="B165" s="6" t="s">
        <v>39</v>
      </c>
      <c r="C165" s="5">
        <f>C166</f>
        <v>22000000</v>
      </c>
      <c r="D165" s="10"/>
    </row>
    <row r="166" spans="1:4" ht="78.75">
      <c r="A166" s="4" t="s">
        <v>40</v>
      </c>
      <c r="B166" s="3" t="s">
        <v>39</v>
      </c>
      <c r="C166" s="2">
        <v>22000000</v>
      </c>
      <c r="D166" s="9"/>
    </row>
    <row r="167" spans="1:4" ht="81" customHeight="1">
      <c r="A167" s="7" t="s">
        <v>38</v>
      </c>
      <c r="B167" s="6" t="s">
        <v>37</v>
      </c>
      <c r="C167" s="5">
        <f>C168</f>
        <v>10826654</v>
      </c>
      <c r="D167" s="8"/>
    </row>
    <row r="168" spans="1:3" ht="86.25" customHeight="1">
      <c r="A168" s="7" t="s">
        <v>36</v>
      </c>
      <c r="B168" s="6" t="s">
        <v>35</v>
      </c>
      <c r="C168" s="5">
        <f>C169</f>
        <v>10826654</v>
      </c>
    </row>
    <row r="169" spans="1:3" ht="86.25" customHeight="1">
      <c r="A169" s="7" t="s">
        <v>34</v>
      </c>
      <c r="B169" s="6" t="s">
        <v>32</v>
      </c>
      <c r="C169" s="5">
        <f>C170</f>
        <v>10826654</v>
      </c>
    </row>
    <row r="170" spans="1:3" ht="78.75">
      <c r="A170" s="4" t="s">
        <v>33</v>
      </c>
      <c r="B170" s="3" t="s">
        <v>32</v>
      </c>
      <c r="C170" s="2">
        <v>10826654</v>
      </c>
    </row>
    <row r="171" spans="1:3" ht="21.75" customHeight="1">
      <c r="A171" s="7" t="s">
        <v>31</v>
      </c>
      <c r="B171" s="6" t="s">
        <v>30</v>
      </c>
      <c r="C171" s="5">
        <f>C172</f>
        <v>180000</v>
      </c>
    </row>
    <row r="172" spans="1:3" ht="21" customHeight="1">
      <c r="A172" s="7" t="s">
        <v>29</v>
      </c>
      <c r="B172" s="6" t="s">
        <v>27</v>
      </c>
      <c r="C172" s="5">
        <f>C173</f>
        <v>180000</v>
      </c>
    </row>
    <row r="173" spans="1:3" ht="21" customHeight="1">
      <c r="A173" s="4" t="s">
        <v>28</v>
      </c>
      <c r="B173" s="3" t="s">
        <v>27</v>
      </c>
      <c r="C173" s="2">
        <v>180000</v>
      </c>
    </row>
    <row r="174" spans="1:3" ht="31.5">
      <c r="A174" s="7" t="s">
        <v>26</v>
      </c>
      <c r="B174" s="6" t="s">
        <v>25</v>
      </c>
      <c r="C174" s="5">
        <f>C175+C178+C181</f>
        <v>18001003.4</v>
      </c>
    </row>
    <row r="175" spans="1:3" ht="57.75" customHeight="1">
      <c r="A175" s="7" t="s">
        <v>24</v>
      </c>
      <c r="B175" s="6" t="s">
        <v>23</v>
      </c>
      <c r="C175" s="5">
        <f>C176</f>
        <v>6859240.24</v>
      </c>
    </row>
    <row r="176" spans="1:3" ht="60" customHeight="1">
      <c r="A176" s="7" t="s">
        <v>22</v>
      </c>
      <c r="B176" s="6" t="s">
        <v>20</v>
      </c>
      <c r="C176" s="5">
        <f>C177</f>
        <v>6859240.24</v>
      </c>
    </row>
    <row r="177" spans="1:3" ht="55.5" customHeight="1">
      <c r="A177" s="4" t="s">
        <v>21</v>
      </c>
      <c r="B177" s="3" t="s">
        <v>20</v>
      </c>
      <c r="C177" s="2">
        <v>6859240.24</v>
      </c>
    </row>
    <row r="178" spans="1:3" ht="82.5" customHeight="1">
      <c r="A178" s="7" t="s">
        <v>19</v>
      </c>
      <c r="B178" s="6" t="s">
        <v>18</v>
      </c>
      <c r="C178" s="5">
        <f>C179</f>
        <v>4051587.96</v>
      </c>
    </row>
    <row r="179" spans="1:3" ht="94.5" customHeight="1">
      <c r="A179" s="7" t="s">
        <v>17</v>
      </c>
      <c r="B179" s="6" t="s">
        <v>15</v>
      </c>
      <c r="C179" s="5">
        <f>C180</f>
        <v>4051587.96</v>
      </c>
    </row>
    <row r="180" spans="1:3" ht="79.5" customHeight="1">
      <c r="A180" s="4" t="s">
        <v>16</v>
      </c>
      <c r="B180" s="3" t="s">
        <v>15</v>
      </c>
      <c r="C180" s="2">
        <v>4051587.96</v>
      </c>
    </row>
    <row r="181" spans="1:3" ht="21" customHeight="1">
      <c r="A181" s="7" t="s">
        <v>14</v>
      </c>
      <c r="B181" s="6" t="s">
        <v>13</v>
      </c>
      <c r="C181" s="5">
        <f>C182</f>
        <v>7090175.2</v>
      </c>
    </row>
    <row r="182" spans="1:3" ht="22.5" customHeight="1">
      <c r="A182" s="7" t="s">
        <v>12</v>
      </c>
      <c r="B182" s="6" t="s">
        <v>11</v>
      </c>
      <c r="C182" s="5">
        <f>C183</f>
        <v>7090175.2</v>
      </c>
    </row>
    <row r="183" spans="1:3" ht="17.25" customHeight="1">
      <c r="A183" s="4" t="s">
        <v>12</v>
      </c>
      <c r="B183" s="3" t="s">
        <v>11</v>
      </c>
      <c r="C183" s="2">
        <v>7090175.2</v>
      </c>
    </row>
    <row r="184" spans="1:3" ht="20.25" customHeight="1">
      <c r="A184" s="7" t="s">
        <v>10</v>
      </c>
      <c r="B184" s="6" t="s">
        <v>9</v>
      </c>
      <c r="C184" s="5">
        <f>C185</f>
        <v>82646650.2</v>
      </c>
    </row>
    <row r="185" spans="1:3" ht="31.5">
      <c r="A185" s="7" t="s">
        <v>8</v>
      </c>
      <c r="B185" s="6" t="s">
        <v>7</v>
      </c>
      <c r="C185" s="5">
        <f>C186</f>
        <v>82646650.2</v>
      </c>
    </row>
    <row r="186" spans="1:3" ht="31.5">
      <c r="A186" s="7" t="s">
        <v>6</v>
      </c>
      <c r="B186" s="6" t="s">
        <v>5</v>
      </c>
      <c r="C186" s="5">
        <f>C187</f>
        <v>82646650.2</v>
      </c>
    </row>
    <row r="187" spans="1:3" ht="31.5">
      <c r="A187" s="4" t="s">
        <v>6</v>
      </c>
      <c r="B187" s="3" t="s">
        <v>5</v>
      </c>
      <c r="C187" s="2">
        <v>82646650.2</v>
      </c>
    </row>
    <row r="188" spans="1:3" ht="53.25" customHeight="1">
      <c r="A188" s="7" t="s">
        <v>4</v>
      </c>
      <c r="B188" s="6" t="s">
        <v>3</v>
      </c>
      <c r="C188" s="5">
        <f>C189</f>
        <v>-4251760</v>
      </c>
    </row>
    <row r="189" spans="1:3" ht="52.5" customHeight="1">
      <c r="A189" s="7" t="s">
        <v>2</v>
      </c>
      <c r="B189" s="6" t="s">
        <v>0</v>
      </c>
      <c r="C189" s="5">
        <f>C190</f>
        <v>-4251760</v>
      </c>
    </row>
    <row r="190" spans="1:3" ht="48.75" customHeight="1">
      <c r="A190" s="4" t="s">
        <v>1</v>
      </c>
      <c r="B190" s="3" t="s">
        <v>0</v>
      </c>
      <c r="C190" s="2">
        <v>-4251760</v>
      </c>
    </row>
  </sheetData>
  <sheetProtection/>
  <mergeCells count="4">
    <mergeCell ref="B2:C2"/>
    <mergeCell ref="B3:C3"/>
    <mergeCell ref="B4:C4"/>
    <mergeCell ref="A6:C6"/>
  </mergeCells>
  <printOptions horizontalCentered="1"/>
  <pageMargins left="1.1811023622047245" right="0.3937007874015748" top="0.7874015748031497" bottom="0.7874015748031497" header="0.31496062992125984" footer="0.31496062992125984"/>
  <pageSetup fitToHeight="0" horizontalDpi="600" verticalDpi="600" orientation="portrait" paperSize="9" scale="8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Митюхляева</dc:creator>
  <cp:keywords/>
  <dc:description/>
  <cp:lastModifiedBy>Митюхляева</cp:lastModifiedBy>
  <dcterms:created xsi:type="dcterms:W3CDTF">2017-07-20T00:47:36Z</dcterms:created>
  <dcterms:modified xsi:type="dcterms:W3CDTF">2017-07-20T00:48:24Z</dcterms:modified>
  <cp:category/>
  <cp:version/>
  <cp:contentType/>
  <cp:contentStatus/>
</cp:coreProperties>
</file>