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ожение № 1" sheetId="1" r:id="rId1"/>
  </sheets>
  <definedNames>
    <definedName name="APPT" localSheetId="0">'Приложение № 1'!$A$20</definedName>
    <definedName name="FIO" localSheetId="0">'Приложение № 1'!$D$20</definedName>
    <definedName name="SIGN" localSheetId="0">'Приложение № 1'!$A$20:$F$21</definedName>
  </definedNames>
  <calcPr fullCalcOnLoad="1"/>
</workbook>
</file>

<file path=xl/sharedStrings.xml><?xml version="1.0" encoding="utf-8"?>
<sst xmlns="http://schemas.openxmlformats.org/spreadsheetml/2006/main" count="389" uniqueCount="280">
  <si>
    <t>КВД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</si>
  <si>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</si>
  <si>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</si>
  <si>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</si>
  <si>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</si>
  <si>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</si>
  <si>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</si>
  <si>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</si>
  <si>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</si>
  <si>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</si>
  <si>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</si>
  <si>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</si>
  <si>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</si>
  <si>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</si>
  <si>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</si>
  <si>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</si>
  <si>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</si>
  <si>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</si>
  <si>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</si>
  <si>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</si>
  <si>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</si>
  <si>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</si>
  <si>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</si>
  <si>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</si>
  <si>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</si>
  <si>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</si>
  <si>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</si>
  <si>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</si>
  <si>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</si>
  <si>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</si>
  <si>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</si>
  <si>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</si>
  <si>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</si>
  <si>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</si>
  <si>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</si>
  <si>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</si>
  <si>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</si>
  <si>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</si>
  <si>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</si>
  <si>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</si>
  <si>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</si>
  <si>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</si>
  <si>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</si>
  <si>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</si>
  <si>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</si>
  <si>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</si>
  <si>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</si>
  <si>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</si>
  <si>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</si>
  <si>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</si>
  <si>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</si>
  <si>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</si>
  <si>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</si>
  <si>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</si>
  <si>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</si>
  <si>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</si>
  <si>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</si>
  <si>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</si>
  <si>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</si>
  <si>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</si>
  <si>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</si>
  <si>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</si>
  <si>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</si>
  <si>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</si>
  <si>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</si>
  <si>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</si>
  <si>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</si>
  <si>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</si>
  <si>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</si>
  <si>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</si>
  <si>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</si>
  <si>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</si>
  <si>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</si>
  <si>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</si>
  <si>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</si>
  <si>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</si>
  <si>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</si>
  <si>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</si>
  <si>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</si>
  <si>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</si>
  <si>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</si>
  <si>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</si>
  <si>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</si>
  <si>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</si>
  <si>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</si>
  <si>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</si>
  <si>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</si>
  <si>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</si>
  <si>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</si>
  <si>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</si>
  <si>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</si>
  <si>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</si>
  <si>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</si>
  <si>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</si>
  <si>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</si>
  <si>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</si>
  <si>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</si>
  <si>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</si>
  <si>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</si>
  <si>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</si>
  <si>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</si>
  <si>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</si>
  <si>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</si>
  <si>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</si>
  <si>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</si>
  <si>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</si>
  <si>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</si>
  <si>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</si>
  <si>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</si>
  <si>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</si>
  <si>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</si>
  <si>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</si>
  <si>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</si>
  <si>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</si>
  <si>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</si>
  <si>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</si>
  <si>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</si>
  <si>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</si>
  <si>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</si>
  <si>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</si>
  <si>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</si>
  <si>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</si>
  <si>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</si>
  <si>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</si>
  <si>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</si>
  <si>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</si>
  <si>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</si>
  <si>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</si>
  <si>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</si>
  <si>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</si>
  <si>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</si>
  <si>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</si>
  <si>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</si>
  <si>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</si>
  <si>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</si>
  <si>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</si>
  <si>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</si>
  <si>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</si>
  <si>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</si>
  <si>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</si>
  <si>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</si>
  <si>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</si>
  <si>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</si>
  <si>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</si>
  <si>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</si>
  <si>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</si>
  <si>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</si>
  <si>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</si>
  <si>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</si>
  <si>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</si>
  <si>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</si>
  <si>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</si>
  <si>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</si>
  <si>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</si>
  <si>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</si>
  <si>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</si>
  <si>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</si>
  <si>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</si>
  <si>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</si>
  <si>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</si>
  <si>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</si>
  <si>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</si>
  <si>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</si>
  <si>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</si>
  <si>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</si>
  <si>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</si>
  <si>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</si>
  <si>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</si>
  <si>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</si>
  <si>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</si>
  <si>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</si>
  <si>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</si>
  <si>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</si>
  <si>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</si>
  <si>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</si>
  <si>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</si>
  <si>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</si>
  <si>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</si>
  <si>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</si>
  <si>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</si>
  <si>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</si>
  <si>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</si>
  <si>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</si>
  <si>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</si>
  <si>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20202008000000151</t>
  </si>
  <si>
    <t>Субсидии бюджетам на обеспечение жильем молодых семей</t>
  </si>
  <si>
    <t>20202008040000151</t>
  </si>
  <si>
    <t>Субсидии бюджетам городских округов на обеспечение жильем молодых семей</t>
  </si>
  <si>
    <t>20202088000000151</t>
  </si>
  <si>
    <t>20202088040000151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</si>
  <si>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</si>
  <si>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20202088040002151</t>
  </si>
  <si>
    <t>20202089000000151</t>
  </si>
  <si>
    <t>20202089040000151</t>
  </si>
  <si>
    <t>20202089040002151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</si>
  <si>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</si>
  <si>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</si>
  <si>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</si>
  <si>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</si>
  <si>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</si>
  <si>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</si>
  <si>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</si>
  <si>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</si>
  <si>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</si>
  <si>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</si>
  <si>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20203121000000151</t>
  </si>
  <si>
    <t>Субвенции на проведение Всероссийской сельскохозяйственной переписи в 2016 году</t>
  </si>
  <si>
    <t>20203999000000151</t>
  </si>
  <si>
    <t>Прочие субвенции</t>
  </si>
  <si>
    <t>20204000000000151</t>
  </si>
  <si>
    <t>Иные межбюджетные трансферты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</si>
  <si>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</si>
  <si>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</si>
  <si>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1</t>
  </si>
  <si>
    <t>2</t>
  </si>
  <si>
    <t>3</t>
  </si>
  <si>
    <t xml:space="preserve">Наименование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</si>
  <si>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</si>
  <si>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Земельный налог с физических лиц, обладающих земельным участком, расположенным в границах городских округов</t>
  </si>
  <si>
    <t>Дотации бюджетам бюджетной системы Российской Федерации</t>
  </si>
  <si>
    <t>20202009000000151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</si>
  <si>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</si>
  <si>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</si>
  <si>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</si>
  <si>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20202051000000151</t>
  </si>
  <si>
    <t>Субсидии бюджетам на реализацию федеральных целевых программ</t>
  </si>
  <si>
    <t>20202051040000151</t>
  </si>
  <si>
    <t>Субсидии бюджетам городских округов на реализацию федеральных целевых программ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</si>
  <si>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</si>
  <si>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</si>
  <si>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</si>
  <si>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</si>
  <si>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</si>
  <si>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</si>
  <si>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</si>
  <si>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</si>
  <si>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</si>
  <si>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20202207000000151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</si>
  <si>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</si>
  <si>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</si>
  <si>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</si>
  <si>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</si>
  <si>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</si>
  <si>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</si>
  <si>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</si>
  <si>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Исполнено </t>
  </si>
  <si>
    <t>11105324040000120</t>
  </si>
  <si>
    <t>11107014040000120</t>
  </si>
  <si>
    <t>Доходы от перечисления части прибыли, оставшейся после уплаты налогов и иных обязательных обязательных платежей муниципальных предприятий, созданных городских округов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</si>
  <si>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</si>
  <si>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на разграничена и которые расположены в границах городских округов</t>
  </si>
  <si>
    <t>11625030010000140</t>
  </si>
  <si>
    <t>Денежные взскания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</si>
  <si>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водного законодательства, установленное на водных объектов, находящихся в собственности городских округов</t>
  </si>
  <si>
    <t>11625084040000140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</si>
  <si>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</si>
  <si>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</si>
  <si>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20704050040000180</t>
  </si>
  <si>
    <t>Прочие безвозмездные поступления в бюджеты городских округов</t>
  </si>
  <si>
    <t>11705040040000180</t>
  </si>
  <si>
    <t>Прочие неналоговые доходы бюджетов городских округов</t>
  </si>
  <si>
    <t>10900000000000000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</si>
  <si>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</si>
  <si>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</si>
  <si>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11630030010000140</t>
  </si>
  <si>
    <t>Прочие денежные взыскания (штрафы) за правонарушения в области дорожного движения</t>
  </si>
  <si>
    <t>20202077000000151</t>
  </si>
  <si>
    <t>Субсидии бюджетам на софинансирование  капитальных вложений в объекты государственной (муниципальной)  собственности</t>
  </si>
  <si>
    <t>Плата по соглашениям об установлении сервитута, завлюченным органами местного самоуправления городских округов, государственными или мунципальными  предприятиями либо государственными или  муниципальными  учреждениями  в отношении земельных участков, находящихся в собственности городских округов</t>
  </si>
  <si>
    <t>Приложение № 1</t>
  </si>
  <si>
    <t>к решению Белогорского городского Совета народных депутатов</t>
  </si>
  <si>
    <t xml:space="preserve">Отчет об исполнении доходов местного бюджета за 2016 год </t>
  </si>
  <si>
    <t>_________2017 года  № _____</t>
  </si>
  <si>
    <t>ЗАДОЛЖЕННОСТЬ И ПЕРЕРАСЧЕТЫ ПО ОТМЕНЕННЫМ НАЛОГАМ, СБОРАМ И ИНЫМ ОБЯЗАТЕЛЬНЫМ ПЛАТЕЖАМ</t>
  </si>
  <si>
    <t xml:space="preserve">ПРОЧИЕ НЕНАЛОГОВЫЕ ДОХОДЫ </t>
  </si>
  <si>
    <t>11700000000000000</t>
  </si>
  <si>
    <t>Прочие неналоговые доходы</t>
  </si>
  <si>
    <t>11705000000000000</t>
  </si>
  <si>
    <t>20204999000000151</t>
  </si>
  <si>
    <t>Прочие межбюджетные трансферты, передаваемые бюджетам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</si>
</sst>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?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.5"/>
      <name val="MS Sans Serif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2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10" fillId="0" borderId="0" xfId="0" applyFont="1" applyAlignment="1">
      <alignment/>
    </xf>
    <xf numFmtId="180" fontId="4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 indent="5"/>
    </xf>
    <xf numFmtId="0" fontId="0" fillId="0" borderId="0" xfId="0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Alignment="1">
      <alignment horizontal="left" indent="24"/>
    </xf>
    <xf numFmtId="0" fontId="9" fillId="0" borderId="0" xfId="0" applyFont="1" applyAlignment="1">
      <alignment horizontal="left" wrapText="1" indent="24"/>
    </xf>
    <xf numFmtId="0" fontId="9" fillId="0" borderId="0" xfId="0" applyFont="1" applyAlignment="1">
      <alignment horizontal="left" indent="24"/>
    </xf>
    <xf numFmtId="0" fontId="8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0"/>
  <sheetViews>
    <sheetView showGridLines="0" tabSelected="1" zoomScalePageLayoutView="0" workbookViewId="0" topLeftCell="A3">
      <pane ySplit="8" topLeftCell="A96" activePane="bottomLeft" state="frozen"/>
      <selection pane="topLeft" activeCell="A3" sqref="A3"/>
      <selection pane="bottomLeft" activeCell="G132" sqref="G132"/>
    </sheetView>
  </sheetViews>
  <sheetFormatPr defaultColWidth="9.140625" defaultRowHeight="12.75" customHeight="1" outlineLevelRow="7"/>
  <cols>
    <col min="1" max="1" width="23.7109375" style="0" customWidth="1"/>
    <col min="2" max="2" width="64.421875" style="0" customWidth="1"/>
    <col min="3" max="3" width="19.28125" style="0" customWidth="1"/>
    <col min="4" max="4" width="9.140625" style="0" customWidth="1"/>
    <col min="5" max="5" width="13.140625" style="0" bestFit="1" customWidth="1"/>
  </cols>
  <sheetData>
    <row r="1" spans="1:8" ht="12.75" customHeight="1">
      <c r="A1" s="13"/>
      <c r="B1" s="13"/>
      <c r="C1" s="21"/>
      <c r="D1" s="1"/>
      <c r="E1" s="1"/>
      <c r="F1" s="1"/>
      <c r="G1" s="1"/>
      <c r="H1" s="1"/>
    </row>
    <row r="2" spans="1:8" ht="18" customHeight="1">
      <c r="A2" s="11"/>
      <c r="B2" s="14"/>
      <c r="C2" s="20"/>
      <c r="D2" s="1"/>
      <c r="E2" s="1"/>
      <c r="F2" s="1"/>
      <c r="G2" s="1"/>
      <c r="H2" s="1"/>
    </row>
    <row r="3" spans="1:8" ht="21" customHeight="1">
      <c r="A3" s="11"/>
      <c r="B3" s="31" t="s">
        <v>269</v>
      </c>
      <c r="C3" s="31"/>
      <c r="D3" s="14"/>
      <c r="E3" s="2"/>
      <c r="F3" s="2"/>
      <c r="G3" s="2"/>
      <c r="H3" s="2"/>
    </row>
    <row r="4" spans="1:8" ht="59.25" customHeight="1">
      <c r="A4" s="12"/>
      <c r="B4" s="32" t="s">
        <v>270</v>
      </c>
      <c r="C4" s="32"/>
      <c r="D4" s="14"/>
      <c r="E4" s="3"/>
      <c r="F4" s="3"/>
      <c r="G4" s="2"/>
      <c r="H4" s="2"/>
    </row>
    <row r="5" spans="1:8" ht="18.75" customHeight="1">
      <c r="A5" s="12"/>
      <c r="B5" s="33" t="s">
        <v>272</v>
      </c>
      <c r="C5" s="33"/>
      <c r="D5" s="14"/>
      <c r="E5" s="1"/>
      <c r="F5" s="1"/>
      <c r="G5" s="1"/>
      <c r="H5" s="1"/>
    </row>
    <row r="6" spans="1:8" ht="8.25" customHeight="1">
      <c r="A6" s="12"/>
      <c r="B6" s="14"/>
      <c r="C6" s="14"/>
      <c r="D6" s="14"/>
      <c r="E6" s="1"/>
      <c r="F6" s="1"/>
      <c r="G6" s="1"/>
      <c r="H6" s="1"/>
    </row>
    <row r="7" spans="1:8" ht="21.75" customHeight="1">
      <c r="A7" s="34" t="s">
        <v>271</v>
      </c>
      <c r="B7" s="34"/>
      <c r="C7" s="34"/>
      <c r="D7" s="30"/>
      <c r="E7" s="1"/>
      <c r="F7" s="1"/>
      <c r="G7" s="1"/>
      <c r="H7" s="1"/>
    </row>
    <row r="8" spans="4:8" ht="20.25" customHeight="1">
      <c r="D8" s="29"/>
      <c r="E8" s="1"/>
      <c r="F8" s="1"/>
      <c r="G8" s="1"/>
      <c r="H8" s="1"/>
    </row>
    <row r="9" spans="1:3" ht="15.75">
      <c r="A9" s="4" t="s">
        <v>0</v>
      </c>
      <c r="B9" s="4" t="s">
        <v>216</v>
      </c>
      <c r="C9" s="4" t="s">
        <v>245</v>
      </c>
    </row>
    <row r="10" spans="1:3" ht="12.75">
      <c r="A10" s="25" t="s">
        <v>213</v>
      </c>
      <c r="B10" s="25" t="s">
        <v>214</v>
      </c>
      <c r="C10" s="25" t="s">
        <v>215</v>
      </c>
    </row>
    <row r="11" spans="1:8" ht="15.75">
      <c r="A11" s="15" t="s">
        <v>1</v>
      </c>
      <c r="B11" s="16"/>
      <c r="C11" s="24">
        <f>C12+C155</f>
        <v>1902116521.21</v>
      </c>
      <c r="H11" s="17"/>
    </row>
    <row r="12" spans="1:3" ht="15.75">
      <c r="A12" s="4" t="s">
        <v>2</v>
      </c>
      <c r="B12" s="5" t="s">
        <v>3</v>
      </c>
      <c r="C12" s="6">
        <f>C13+C21+C31+C42+C53+C66+C65+C80+C90+C99+C112+C152</f>
        <v>608165136.2799999</v>
      </c>
    </row>
    <row r="13" spans="1:3" ht="15.75" outlineLevel="1">
      <c r="A13" s="7" t="s">
        <v>4</v>
      </c>
      <c r="B13" s="10" t="s">
        <v>5</v>
      </c>
      <c r="C13" s="9">
        <f>C14</f>
        <v>299882938.88</v>
      </c>
    </row>
    <row r="14" spans="1:3" ht="18.75" customHeight="1" outlineLevel="2">
      <c r="A14" s="7" t="s">
        <v>6</v>
      </c>
      <c r="B14" s="10" t="s">
        <v>7</v>
      </c>
      <c r="C14" s="9">
        <f>C15+C17+C19</f>
        <v>299882938.88</v>
      </c>
    </row>
    <row r="15" spans="1:3" ht="79.5" customHeight="1" outlineLevel="3" collapsed="1">
      <c r="A15" s="7" t="s">
        <v>8</v>
      </c>
      <c r="B15" s="8" t="s">
        <v>9</v>
      </c>
      <c r="C15" s="9">
        <v>295796747.41</v>
      </c>
    </row>
    <row r="16" spans="1:3" ht="78.75" hidden="1" outlineLevel="7">
      <c r="A16" s="7" t="s">
        <v>8</v>
      </c>
      <c r="B16" s="8" t="s">
        <v>9</v>
      </c>
      <c r="C16" s="9">
        <v>283385000</v>
      </c>
    </row>
    <row r="17" spans="1:3" ht="121.5" customHeight="1" outlineLevel="3" collapsed="1">
      <c r="A17" s="7" t="s">
        <v>10</v>
      </c>
      <c r="B17" s="8" t="s">
        <v>217</v>
      </c>
      <c r="C17" s="9">
        <v>3061458.03</v>
      </c>
    </row>
    <row r="18" spans="1:3" ht="110.25" hidden="1" outlineLevel="7">
      <c r="A18" s="7" t="s">
        <v>10</v>
      </c>
      <c r="B18" s="8" t="s">
        <v>217</v>
      </c>
      <c r="C18" s="9">
        <v>2010000</v>
      </c>
    </row>
    <row r="19" spans="1:3" ht="47.25" outlineLevel="3" collapsed="1">
      <c r="A19" s="7" t="s">
        <v>11</v>
      </c>
      <c r="B19" s="10" t="s">
        <v>12</v>
      </c>
      <c r="C19" s="9">
        <v>1024733.44</v>
      </c>
    </row>
    <row r="20" spans="1:3" ht="47.25" hidden="1" outlineLevel="7">
      <c r="A20" s="7" t="s">
        <v>11</v>
      </c>
      <c r="B20" s="10" t="s">
        <v>12</v>
      </c>
      <c r="C20" s="9">
        <v>630000</v>
      </c>
    </row>
    <row r="21" spans="1:3" ht="47.25" outlineLevel="1">
      <c r="A21" s="4" t="s">
        <v>13</v>
      </c>
      <c r="B21" s="5" t="s">
        <v>14</v>
      </c>
      <c r="C21" s="6">
        <f>C22</f>
        <v>8755464.729999999</v>
      </c>
    </row>
    <row r="22" spans="1:3" ht="31.5" outlineLevel="2">
      <c r="A22" s="7" t="s">
        <v>15</v>
      </c>
      <c r="B22" s="10" t="s">
        <v>16</v>
      </c>
      <c r="C22" s="9">
        <f>C23+C25+C27+C29</f>
        <v>8755464.729999999</v>
      </c>
    </row>
    <row r="23" spans="1:3" ht="78.75" outlineLevel="3" collapsed="1">
      <c r="A23" s="7" t="s">
        <v>17</v>
      </c>
      <c r="B23" s="10" t="s">
        <v>18</v>
      </c>
      <c r="C23" s="9">
        <v>2993135.05</v>
      </c>
    </row>
    <row r="24" spans="1:3" ht="78.75" hidden="1" outlineLevel="7">
      <c r="A24" s="7" t="s">
        <v>17</v>
      </c>
      <c r="B24" s="10" t="s">
        <v>18</v>
      </c>
      <c r="C24" s="9"/>
    </row>
    <row r="25" spans="1:3" ht="96" customHeight="1" outlineLevel="3" collapsed="1">
      <c r="A25" s="7" t="s">
        <v>19</v>
      </c>
      <c r="B25" s="8" t="s">
        <v>20</v>
      </c>
      <c r="C25" s="9">
        <v>45688.93</v>
      </c>
    </row>
    <row r="26" spans="1:3" ht="94.5" hidden="1" outlineLevel="7">
      <c r="A26" s="7" t="s">
        <v>19</v>
      </c>
      <c r="B26" s="8" t="s">
        <v>20</v>
      </c>
      <c r="C26" s="9"/>
    </row>
    <row r="27" spans="1:3" ht="78.75" outlineLevel="3" collapsed="1">
      <c r="A27" s="7" t="s">
        <v>21</v>
      </c>
      <c r="B27" s="10" t="s">
        <v>22</v>
      </c>
      <c r="C27" s="9">
        <v>6159963.89</v>
      </c>
    </row>
    <row r="28" spans="1:3" ht="78.75" hidden="1" outlineLevel="7">
      <c r="A28" s="7" t="s">
        <v>21</v>
      </c>
      <c r="B28" s="10" t="s">
        <v>22</v>
      </c>
      <c r="C28" s="9"/>
    </row>
    <row r="29" spans="1:3" ht="78.75" outlineLevel="3" collapsed="1">
      <c r="A29" s="7" t="s">
        <v>23</v>
      </c>
      <c r="B29" s="10" t="s">
        <v>24</v>
      </c>
      <c r="C29" s="9">
        <v>-443323.14</v>
      </c>
    </row>
    <row r="30" spans="1:3" ht="78.75" hidden="1" outlineLevel="7">
      <c r="A30" s="7" t="s">
        <v>23</v>
      </c>
      <c r="B30" s="10" t="s">
        <v>24</v>
      </c>
      <c r="C30" s="9"/>
    </row>
    <row r="31" spans="1:3" ht="21" customHeight="1" outlineLevel="1">
      <c r="A31" s="4" t="s">
        <v>25</v>
      </c>
      <c r="B31" s="5" t="s">
        <v>26</v>
      </c>
      <c r="C31" s="6">
        <f>C32+C36+C39</f>
        <v>92038716.78999999</v>
      </c>
    </row>
    <row r="32" spans="1:3" ht="31.5" outlineLevel="2">
      <c r="A32" s="7" t="s">
        <v>27</v>
      </c>
      <c r="B32" s="10" t="s">
        <v>28</v>
      </c>
      <c r="C32" s="9">
        <f>C33+C35</f>
        <v>85821004.32</v>
      </c>
    </row>
    <row r="33" spans="1:3" ht="31.5" outlineLevel="3" collapsed="1">
      <c r="A33" s="7" t="s">
        <v>29</v>
      </c>
      <c r="B33" s="10" t="s">
        <v>28</v>
      </c>
      <c r="C33" s="9">
        <v>85788716.38</v>
      </c>
    </row>
    <row r="34" spans="1:3" ht="31.5" hidden="1" outlineLevel="7">
      <c r="A34" s="7" t="s">
        <v>29</v>
      </c>
      <c r="B34" s="10" t="s">
        <v>28</v>
      </c>
      <c r="C34" s="9">
        <v>103039000</v>
      </c>
    </row>
    <row r="35" spans="1:3" ht="47.25" outlineLevel="7">
      <c r="A35" s="7" t="s">
        <v>262</v>
      </c>
      <c r="B35" s="10" t="s">
        <v>263</v>
      </c>
      <c r="C35" s="9">
        <v>32287.94</v>
      </c>
    </row>
    <row r="36" spans="1:3" ht="15.75" outlineLevel="2">
      <c r="A36" s="7" t="s">
        <v>30</v>
      </c>
      <c r="B36" s="10" t="s">
        <v>31</v>
      </c>
      <c r="C36" s="9">
        <f>C37</f>
        <v>2171286.44</v>
      </c>
    </row>
    <row r="37" spans="1:3" ht="15.75" outlineLevel="3" collapsed="1">
      <c r="A37" s="7" t="s">
        <v>32</v>
      </c>
      <c r="B37" s="10" t="s">
        <v>31</v>
      </c>
      <c r="C37" s="9">
        <v>2171286.44</v>
      </c>
    </row>
    <row r="38" spans="1:3" ht="15.75" hidden="1" outlineLevel="7">
      <c r="A38" s="7" t="s">
        <v>32</v>
      </c>
      <c r="B38" s="10" t="s">
        <v>31</v>
      </c>
      <c r="C38" s="9">
        <v>216000</v>
      </c>
    </row>
    <row r="39" spans="1:3" ht="31.5" outlineLevel="2">
      <c r="A39" s="7" t="s">
        <v>33</v>
      </c>
      <c r="B39" s="10" t="s">
        <v>34</v>
      </c>
      <c r="C39" s="9">
        <f>C40</f>
        <v>4046426.03</v>
      </c>
    </row>
    <row r="40" spans="1:3" ht="31.5" outlineLevel="3" collapsed="1">
      <c r="A40" s="7" t="s">
        <v>35</v>
      </c>
      <c r="B40" s="10" t="s">
        <v>36</v>
      </c>
      <c r="C40" s="9">
        <v>4046426.03</v>
      </c>
    </row>
    <row r="41" spans="1:3" ht="31.5" hidden="1" outlineLevel="7">
      <c r="A41" s="7" t="s">
        <v>35</v>
      </c>
      <c r="B41" s="10" t="s">
        <v>36</v>
      </c>
      <c r="C41" s="9">
        <v>3663000</v>
      </c>
    </row>
    <row r="42" spans="1:3" ht="15.75" outlineLevel="1">
      <c r="A42" s="4" t="s">
        <v>37</v>
      </c>
      <c r="B42" s="5" t="s">
        <v>38</v>
      </c>
      <c r="C42" s="6">
        <f>C43+C46</f>
        <v>51287529.2</v>
      </c>
    </row>
    <row r="43" spans="1:3" ht="15.75" outlineLevel="2">
      <c r="A43" s="7" t="s">
        <v>39</v>
      </c>
      <c r="B43" s="10" t="s">
        <v>40</v>
      </c>
      <c r="C43" s="9">
        <f>C44</f>
        <v>18653085.76</v>
      </c>
    </row>
    <row r="44" spans="1:3" ht="47.25" outlineLevel="3">
      <c r="A44" s="7" t="s">
        <v>41</v>
      </c>
      <c r="B44" s="10" t="s">
        <v>42</v>
      </c>
      <c r="C44" s="9">
        <v>18653085.76</v>
      </c>
    </row>
    <row r="45" spans="1:3" ht="47.25" outlineLevel="7">
      <c r="A45" s="7" t="s">
        <v>41</v>
      </c>
      <c r="B45" s="10" t="s">
        <v>42</v>
      </c>
      <c r="C45" s="9">
        <v>16408000</v>
      </c>
    </row>
    <row r="46" spans="1:3" ht="15.75" outlineLevel="2">
      <c r="A46" s="7" t="s">
        <v>43</v>
      </c>
      <c r="B46" s="10" t="s">
        <v>44</v>
      </c>
      <c r="C46" s="9">
        <f>C47+C50</f>
        <v>32634443.439999998</v>
      </c>
    </row>
    <row r="47" spans="1:3" ht="15.75" outlineLevel="3" collapsed="1">
      <c r="A47" s="7" t="s">
        <v>45</v>
      </c>
      <c r="B47" s="10" t="s">
        <v>46</v>
      </c>
      <c r="C47" s="9">
        <v>18974834.4</v>
      </c>
    </row>
    <row r="48" spans="1:3" ht="31.5" hidden="1" outlineLevel="4">
      <c r="A48" s="7" t="s">
        <v>47</v>
      </c>
      <c r="B48" s="10" t="s">
        <v>48</v>
      </c>
      <c r="C48" s="9">
        <v>18676000</v>
      </c>
    </row>
    <row r="49" spans="1:3" ht="31.5" hidden="1" outlineLevel="7">
      <c r="A49" s="7" t="s">
        <v>47</v>
      </c>
      <c r="B49" s="10" t="s">
        <v>48</v>
      </c>
      <c r="C49" s="9">
        <v>18676000</v>
      </c>
    </row>
    <row r="50" spans="1:3" ht="15.75" outlineLevel="3" collapsed="1">
      <c r="A50" s="7" t="s">
        <v>49</v>
      </c>
      <c r="B50" s="10" t="s">
        <v>50</v>
      </c>
      <c r="C50" s="9">
        <v>13659609.04</v>
      </c>
    </row>
    <row r="51" spans="1:3" ht="47.25" hidden="1" outlineLevel="4">
      <c r="A51" s="4" t="s">
        <v>51</v>
      </c>
      <c r="B51" s="5" t="s">
        <v>218</v>
      </c>
      <c r="C51" s="6">
        <v>15945000</v>
      </c>
    </row>
    <row r="52" spans="1:3" ht="31.5" hidden="1" outlineLevel="7">
      <c r="A52" s="7" t="s">
        <v>51</v>
      </c>
      <c r="B52" s="10" t="s">
        <v>218</v>
      </c>
      <c r="C52" s="9">
        <v>15945000</v>
      </c>
    </row>
    <row r="53" spans="1:3" ht="15.75" outlineLevel="1">
      <c r="A53" s="4" t="s">
        <v>52</v>
      </c>
      <c r="B53" s="5" t="s">
        <v>53</v>
      </c>
      <c r="C53" s="6">
        <f>C54+C57</f>
        <v>13041061.25</v>
      </c>
    </row>
    <row r="54" spans="1:3" ht="31.5" outlineLevel="2">
      <c r="A54" s="7" t="s">
        <v>54</v>
      </c>
      <c r="B54" s="10" t="s">
        <v>55</v>
      </c>
      <c r="C54" s="9">
        <f>C55</f>
        <v>12856261.25</v>
      </c>
    </row>
    <row r="55" spans="1:3" ht="47.25" outlineLevel="3" collapsed="1">
      <c r="A55" s="7" t="s">
        <v>56</v>
      </c>
      <c r="B55" s="10" t="s">
        <v>57</v>
      </c>
      <c r="C55" s="9">
        <v>12856261.25</v>
      </c>
    </row>
    <row r="56" spans="1:3" ht="47.25" hidden="1" outlineLevel="7">
      <c r="A56" s="7" t="s">
        <v>56</v>
      </c>
      <c r="B56" s="10" t="s">
        <v>57</v>
      </c>
      <c r="C56" s="9">
        <v>13158000</v>
      </c>
    </row>
    <row r="57" spans="1:3" ht="39" customHeight="1" outlineLevel="2">
      <c r="A57" s="7" t="s">
        <v>58</v>
      </c>
      <c r="B57" s="10" t="s">
        <v>59</v>
      </c>
      <c r="C57" s="9">
        <f>C58+C61</f>
        <v>184800</v>
      </c>
    </row>
    <row r="58" spans="1:3" ht="34.5" customHeight="1" outlineLevel="3" collapsed="1">
      <c r="A58" s="7" t="s">
        <v>60</v>
      </c>
      <c r="B58" s="10" t="s">
        <v>61</v>
      </c>
      <c r="C58" s="9">
        <v>150000</v>
      </c>
    </row>
    <row r="59" spans="1:3" ht="31.5" hidden="1" outlineLevel="4">
      <c r="A59" s="7" t="s">
        <v>62</v>
      </c>
      <c r="B59" s="10" t="s">
        <v>63</v>
      </c>
      <c r="C59" s="9">
        <v>40000</v>
      </c>
    </row>
    <row r="60" spans="1:3" ht="2.25" customHeight="1" hidden="1" outlineLevel="7">
      <c r="A60" s="7" t="s">
        <v>62</v>
      </c>
      <c r="B60" s="10" t="s">
        <v>63</v>
      </c>
      <c r="C60" s="9">
        <v>40000</v>
      </c>
    </row>
    <row r="61" spans="1:3" ht="63" outlineLevel="3" collapsed="1">
      <c r="A61" s="7" t="s">
        <v>64</v>
      </c>
      <c r="B61" s="10" t="s">
        <v>65</v>
      </c>
      <c r="C61" s="9">
        <v>34800</v>
      </c>
    </row>
    <row r="62" spans="1:3" ht="94.5" hidden="1" outlineLevel="4">
      <c r="A62" s="7" t="s">
        <v>64</v>
      </c>
      <c r="B62" s="18" t="s">
        <v>66</v>
      </c>
      <c r="C62" s="6">
        <v>50000</v>
      </c>
    </row>
    <row r="63" spans="1:3" ht="94.5" hidden="1" outlineLevel="5">
      <c r="A63" s="7" t="s">
        <v>64</v>
      </c>
      <c r="B63" s="18" t="s">
        <v>66</v>
      </c>
      <c r="C63" s="6">
        <v>50000</v>
      </c>
    </row>
    <row r="64" spans="1:3" ht="3.75" customHeight="1" hidden="1" outlineLevel="7">
      <c r="A64" s="7" t="s">
        <v>64</v>
      </c>
      <c r="B64" s="8" t="s">
        <v>66</v>
      </c>
      <c r="C64" s="9">
        <v>50000</v>
      </c>
    </row>
    <row r="65" spans="1:3" ht="54.75" customHeight="1" outlineLevel="7">
      <c r="A65" s="4" t="s">
        <v>261</v>
      </c>
      <c r="B65" s="18" t="s">
        <v>273</v>
      </c>
      <c r="C65" s="6">
        <v>15.06</v>
      </c>
    </row>
    <row r="66" spans="1:3" ht="47.25" outlineLevel="1">
      <c r="A66" s="4" t="s">
        <v>67</v>
      </c>
      <c r="B66" s="5" t="s">
        <v>68</v>
      </c>
      <c r="C66" s="6">
        <f>C67+C74+C75+C76</f>
        <v>64658076.59</v>
      </c>
    </row>
    <row r="67" spans="1:3" ht="94.5" outlineLevel="2">
      <c r="A67" s="7" t="s">
        <v>69</v>
      </c>
      <c r="B67" s="8" t="s">
        <v>70</v>
      </c>
      <c r="C67" s="9">
        <f>C68+C71</f>
        <v>26223191.700000003</v>
      </c>
    </row>
    <row r="68" spans="1:3" ht="65.25" customHeight="1" outlineLevel="3" collapsed="1">
      <c r="A68" s="7" t="s">
        <v>71</v>
      </c>
      <c r="B68" s="10" t="s">
        <v>72</v>
      </c>
      <c r="C68" s="9">
        <v>25500075.19</v>
      </c>
    </row>
    <row r="69" spans="1:3" ht="78.75" hidden="1" outlineLevel="4">
      <c r="A69" s="7" t="s">
        <v>73</v>
      </c>
      <c r="B69" s="8" t="s">
        <v>74</v>
      </c>
      <c r="C69" s="9">
        <v>22500000</v>
      </c>
    </row>
    <row r="70" spans="1:3" ht="78.75" hidden="1" outlineLevel="7">
      <c r="A70" s="7" t="s">
        <v>73</v>
      </c>
      <c r="B70" s="8" t="s">
        <v>74</v>
      </c>
      <c r="C70" s="9">
        <v>22500000</v>
      </c>
    </row>
    <row r="71" spans="1:3" ht="78.75" outlineLevel="3" collapsed="1">
      <c r="A71" s="7" t="s">
        <v>75</v>
      </c>
      <c r="B71" s="8" t="s">
        <v>76</v>
      </c>
      <c r="C71" s="9">
        <v>723116.51</v>
      </c>
    </row>
    <row r="72" spans="1:3" ht="78.75" hidden="1" outlineLevel="4">
      <c r="A72" s="7" t="s">
        <v>77</v>
      </c>
      <c r="B72" s="10" t="s">
        <v>78</v>
      </c>
      <c r="C72" s="9">
        <v>960000</v>
      </c>
    </row>
    <row r="73" spans="1:3" ht="78.75" hidden="1" outlineLevel="7">
      <c r="A73" s="7" t="s">
        <v>77</v>
      </c>
      <c r="B73" s="10" t="s">
        <v>78</v>
      </c>
      <c r="C73" s="9">
        <v>960000</v>
      </c>
    </row>
    <row r="74" spans="1:3" ht="94.5" outlineLevel="7">
      <c r="A74" s="7" t="s">
        <v>246</v>
      </c>
      <c r="B74" s="26" t="s">
        <v>268</v>
      </c>
      <c r="C74" s="9">
        <v>1418.76</v>
      </c>
    </row>
    <row r="75" spans="1:3" ht="51" customHeight="1" outlineLevel="7">
      <c r="A75" s="7" t="s">
        <v>247</v>
      </c>
      <c r="B75" s="10" t="s">
        <v>248</v>
      </c>
      <c r="C75" s="9">
        <v>12450</v>
      </c>
    </row>
    <row r="76" spans="1:3" ht="94.5" outlineLevel="2">
      <c r="A76" s="7" t="s">
        <v>79</v>
      </c>
      <c r="B76" s="8" t="s">
        <v>80</v>
      </c>
      <c r="C76" s="9">
        <f>C77</f>
        <v>38421016.13</v>
      </c>
    </row>
    <row r="77" spans="1:3" ht="98.25" customHeight="1" outlineLevel="3" collapsed="1">
      <c r="A77" s="7" t="s">
        <v>81</v>
      </c>
      <c r="B77" s="8" t="s">
        <v>82</v>
      </c>
      <c r="C77" s="9">
        <v>38421016.13</v>
      </c>
    </row>
    <row r="78" spans="1:3" ht="94.5" hidden="1" outlineLevel="4">
      <c r="A78" s="7" t="s">
        <v>81</v>
      </c>
      <c r="B78" s="5" t="s">
        <v>83</v>
      </c>
      <c r="C78" s="6">
        <v>54000000</v>
      </c>
    </row>
    <row r="79" spans="1:3" ht="14.25" customHeight="1" hidden="1" outlineLevel="7">
      <c r="A79" s="7" t="s">
        <v>81</v>
      </c>
      <c r="B79" s="10" t="s">
        <v>83</v>
      </c>
      <c r="C79" s="9">
        <v>54000000</v>
      </c>
    </row>
    <row r="80" spans="1:3" ht="31.5" outlineLevel="1">
      <c r="A80" s="4" t="s">
        <v>84</v>
      </c>
      <c r="B80" s="5" t="s">
        <v>85</v>
      </c>
      <c r="C80" s="6">
        <f>C81</f>
        <v>1839590.73</v>
      </c>
    </row>
    <row r="81" spans="1:3" ht="15.75" outlineLevel="2">
      <c r="A81" s="7" t="s">
        <v>86</v>
      </c>
      <c r="B81" s="10" t="s">
        <v>87</v>
      </c>
      <c r="C81" s="9">
        <f>C82+C84+C86+C88</f>
        <v>1839590.73</v>
      </c>
    </row>
    <row r="82" spans="1:3" ht="31.5" outlineLevel="3">
      <c r="A82" s="7" t="s">
        <v>88</v>
      </c>
      <c r="B82" s="10" t="s">
        <v>89</v>
      </c>
      <c r="C82" s="9">
        <v>260753.43</v>
      </c>
    </row>
    <row r="83" spans="1:3" ht="31.5" outlineLevel="7">
      <c r="A83" s="7" t="s">
        <v>88</v>
      </c>
      <c r="B83" s="10" t="s">
        <v>89</v>
      </c>
      <c r="C83" s="9">
        <v>324400</v>
      </c>
    </row>
    <row r="84" spans="1:3" ht="31.5" outlineLevel="3" collapsed="1">
      <c r="A84" s="7" t="s">
        <v>90</v>
      </c>
      <c r="B84" s="10" t="s">
        <v>91</v>
      </c>
      <c r="C84" s="9">
        <v>3218.88</v>
      </c>
    </row>
    <row r="85" spans="1:3" ht="31.5" hidden="1" outlineLevel="7">
      <c r="A85" s="7" t="s">
        <v>90</v>
      </c>
      <c r="B85" s="10" t="s">
        <v>91</v>
      </c>
      <c r="C85" s="9">
        <v>84900</v>
      </c>
    </row>
    <row r="86" spans="1:3" ht="15.75" outlineLevel="3" collapsed="1">
      <c r="A86" s="7" t="s">
        <v>92</v>
      </c>
      <c r="B86" s="10" t="s">
        <v>93</v>
      </c>
      <c r="C86" s="9">
        <v>352636.88</v>
      </c>
    </row>
    <row r="87" spans="1:3" ht="15.75" hidden="1" outlineLevel="7">
      <c r="A87" s="7" t="s">
        <v>92</v>
      </c>
      <c r="B87" s="10" t="s">
        <v>93</v>
      </c>
      <c r="C87" s="9">
        <v>772500</v>
      </c>
    </row>
    <row r="88" spans="1:3" ht="15.75" outlineLevel="3" collapsed="1">
      <c r="A88" s="7" t="s">
        <v>94</v>
      </c>
      <c r="B88" s="10" t="s">
        <v>95</v>
      </c>
      <c r="C88" s="9">
        <v>1222981.54</v>
      </c>
    </row>
    <row r="89" spans="1:3" ht="15.75" hidden="1" outlineLevel="7">
      <c r="A89" s="7" t="s">
        <v>94</v>
      </c>
      <c r="B89" s="10" t="s">
        <v>95</v>
      </c>
      <c r="C89" s="9">
        <v>1830800</v>
      </c>
    </row>
    <row r="90" spans="1:3" ht="31.5" outlineLevel="1">
      <c r="A90" s="4" t="s">
        <v>96</v>
      </c>
      <c r="B90" s="5" t="s">
        <v>97</v>
      </c>
      <c r="C90" s="6">
        <f>C91+C95</f>
        <v>5235810</v>
      </c>
    </row>
    <row r="91" spans="1:3" ht="15.75" outlineLevel="2">
      <c r="A91" s="7" t="s">
        <v>98</v>
      </c>
      <c r="B91" s="10" t="s">
        <v>99</v>
      </c>
      <c r="C91" s="9">
        <f>C92</f>
        <v>2065701.1</v>
      </c>
    </row>
    <row r="92" spans="1:3" ht="15.75" outlineLevel="3" collapsed="1">
      <c r="A92" s="7" t="s">
        <v>100</v>
      </c>
      <c r="B92" s="10" t="s">
        <v>101</v>
      </c>
      <c r="C92" s="9">
        <v>2065701.1</v>
      </c>
    </row>
    <row r="93" spans="1:3" ht="31.5" hidden="1" outlineLevel="4">
      <c r="A93" s="7" t="s">
        <v>102</v>
      </c>
      <c r="B93" s="10" t="s">
        <v>103</v>
      </c>
      <c r="C93" s="9">
        <v>260000</v>
      </c>
    </row>
    <row r="94" spans="1:3" ht="31.5" hidden="1" outlineLevel="7">
      <c r="A94" s="7" t="s">
        <v>102</v>
      </c>
      <c r="B94" s="10" t="s">
        <v>103</v>
      </c>
      <c r="C94" s="9">
        <v>260000</v>
      </c>
    </row>
    <row r="95" spans="1:3" ht="15.75" outlineLevel="2">
      <c r="A95" s="7" t="s">
        <v>104</v>
      </c>
      <c r="B95" s="10" t="s">
        <v>105</v>
      </c>
      <c r="C95" s="9">
        <f>C96</f>
        <v>3170108.9</v>
      </c>
    </row>
    <row r="96" spans="1:3" ht="15.75" outlineLevel="3" collapsed="1">
      <c r="A96" s="7" t="s">
        <v>106</v>
      </c>
      <c r="B96" s="10" t="s">
        <v>107</v>
      </c>
      <c r="C96" s="9">
        <v>3170108.9</v>
      </c>
    </row>
    <row r="97" spans="1:3" ht="31.5" hidden="1" outlineLevel="4">
      <c r="A97" s="4" t="s">
        <v>108</v>
      </c>
      <c r="B97" s="5" t="s">
        <v>109</v>
      </c>
      <c r="C97" s="6">
        <v>224000</v>
      </c>
    </row>
    <row r="98" spans="1:3" ht="31.5" hidden="1" outlineLevel="7">
      <c r="A98" s="7" t="s">
        <v>108</v>
      </c>
      <c r="B98" s="10" t="s">
        <v>109</v>
      </c>
      <c r="C98" s="9">
        <v>224000</v>
      </c>
    </row>
    <row r="99" spans="1:3" ht="31.5" outlineLevel="1">
      <c r="A99" s="4" t="s">
        <v>110</v>
      </c>
      <c r="B99" s="5" t="s">
        <v>111</v>
      </c>
      <c r="C99" s="6">
        <f>C100+C104</f>
        <v>64625619.87</v>
      </c>
    </row>
    <row r="100" spans="1:3" ht="94.5" outlineLevel="2">
      <c r="A100" s="7" t="s">
        <v>112</v>
      </c>
      <c r="B100" s="8" t="s">
        <v>113</v>
      </c>
      <c r="C100" s="9">
        <f>C101</f>
        <v>52736004.8</v>
      </c>
    </row>
    <row r="101" spans="1:3" ht="97.5" customHeight="1" outlineLevel="3" collapsed="1">
      <c r="A101" s="7" t="s">
        <v>114</v>
      </c>
      <c r="B101" s="8" t="s">
        <v>115</v>
      </c>
      <c r="C101" s="9">
        <v>52736004.8</v>
      </c>
    </row>
    <row r="102" spans="1:3" ht="94.5" hidden="1" outlineLevel="4">
      <c r="A102" s="7" t="s">
        <v>116</v>
      </c>
      <c r="B102" s="8" t="s">
        <v>117</v>
      </c>
      <c r="C102" s="9">
        <v>30000000</v>
      </c>
    </row>
    <row r="103" spans="1:3" ht="94.5" hidden="1" outlineLevel="7">
      <c r="A103" s="7" t="s">
        <v>116</v>
      </c>
      <c r="B103" s="8" t="s">
        <v>117</v>
      </c>
      <c r="C103" s="9">
        <v>30000000</v>
      </c>
    </row>
    <row r="104" spans="1:3" ht="31.5" outlineLevel="2">
      <c r="A104" s="7" t="s">
        <v>118</v>
      </c>
      <c r="B104" s="10" t="s">
        <v>119</v>
      </c>
      <c r="C104" s="9">
        <f>C105+C108+C111</f>
        <v>11889615.070000002</v>
      </c>
    </row>
    <row r="105" spans="1:3" ht="31.5" outlineLevel="3" collapsed="1">
      <c r="A105" s="7" t="s">
        <v>120</v>
      </c>
      <c r="B105" s="10" t="s">
        <v>121</v>
      </c>
      <c r="C105" s="9">
        <v>-5153904.34</v>
      </c>
    </row>
    <row r="106" spans="1:3" ht="47.25" hidden="1" outlineLevel="4">
      <c r="A106" s="7" t="s">
        <v>122</v>
      </c>
      <c r="B106" s="10" t="s">
        <v>123</v>
      </c>
      <c r="C106" s="9">
        <v>5500000</v>
      </c>
    </row>
    <row r="107" spans="1:3" ht="47.25" hidden="1" outlineLevel="7">
      <c r="A107" s="7" t="s">
        <v>122</v>
      </c>
      <c r="B107" s="10" t="s">
        <v>123</v>
      </c>
      <c r="C107" s="9">
        <v>5500000</v>
      </c>
    </row>
    <row r="108" spans="1:3" ht="48.75" customHeight="1" outlineLevel="3" collapsed="1">
      <c r="A108" s="7" t="s">
        <v>124</v>
      </c>
      <c r="B108" s="10" t="s">
        <v>125</v>
      </c>
      <c r="C108" s="9">
        <v>16888139.85</v>
      </c>
    </row>
    <row r="109" spans="1:3" ht="63" hidden="1" outlineLevel="4">
      <c r="A109" s="7" t="s">
        <v>124</v>
      </c>
      <c r="B109" s="5" t="s">
        <v>126</v>
      </c>
      <c r="C109" s="6">
        <v>11000000</v>
      </c>
    </row>
    <row r="110" spans="1:3" ht="15.75" customHeight="1" hidden="1" outlineLevel="7">
      <c r="A110" s="7" t="s">
        <v>124</v>
      </c>
      <c r="B110" s="10" t="s">
        <v>126</v>
      </c>
      <c r="C110" s="9">
        <v>11000000</v>
      </c>
    </row>
    <row r="111" spans="1:3" ht="85.5" customHeight="1" outlineLevel="7">
      <c r="A111" s="7" t="s">
        <v>249</v>
      </c>
      <c r="B111" s="26" t="s">
        <v>250</v>
      </c>
      <c r="C111" s="9">
        <v>155379.56</v>
      </c>
    </row>
    <row r="112" spans="1:3" ht="15.75" outlineLevel="1">
      <c r="A112" s="4" t="s">
        <v>127</v>
      </c>
      <c r="B112" s="5" t="s">
        <v>128</v>
      </c>
      <c r="C112" s="22">
        <f>C113+E113+C118+C120+C121+C130+C132+C136+C139+C142+C144</f>
        <v>5482311.279999999</v>
      </c>
    </row>
    <row r="113" spans="1:3" ht="36" customHeight="1" outlineLevel="2">
      <c r="A113" s="7" t="s">
        <v>129</v>
      </c>
      <c r="B113" s="10" t="s">
        <v>130</v>
      </c>
      <c r="C113" s="23">
        <f>C114+C116</f>
        <v>131834.82</v>
      </c>
    </row>
    <row r="114" spans="1:5" ht="78.75" outlineLevel="3" collapsed="1">
      <c r="A114" s="7" t="s">
        <v>131</v>
      </c>
      <c r="B114" s="8" t="s">
        <v>132</v>
      </c>
      <c r="C114" s="23">
        <v>83754.3</v>
      </c>
      <c r="E114" s="19"/>
    </row>
    <row r="115" spans="1:3" ht="78.75" hidden="1" outlineLevel="7">
      <c r="A115" s="7" t="s">
        <v>131</v>
      </c>
      <c r="B115" s="8" t="s">
        <v>132</v>
      </c>
      <c r="C115" s="23">
        <v>127000</v>
      </c>
    </row>
    <row r="116" spans="1:3" ht="63" outlineLevel="3" collapsed="1">
      <c r="A116" s="7" t="s">
        <v>133</v>
      </c>
      <c r="B116" s="10" t="s">
        <v>134</v>
      </c>
      <c r="C116" s="23">
        <v>48080.52</v>
      </c>
    </row>
    <row r="117" spans="1:3" ht="63" hidden="1" outlineLevel="7">
      <c r="A117" s="7" t="s">
        <v>133</v>
      </c>
      <c r="B117" s="10" t="s">
        <v>134</v>
      </c>
      <c r="C117" s="23">
        <v>72000</v>
      </c>
    </row>
    <row r="118" spans="1:3" ht="64.5" customHeight="1" outlineLevel="2">
      <c r="A118" s="7" t="s">
        <v>135</v>
      </c>
      <c r="B118" s="10" t="s">
        <v>136</v>
      </c>
      <c r="C118" s="23">
        <v>55700</v>
      </c>
    </row>
    <row r="119" spans="1:3" ht="63" outlineLevel="7">
      <c r="A119" s="7" t="s">
        <v>135</v>
      </c>
      <c r="B119" s="10" t="s">
        <v>136</v>
      </c>
      <c r="C119" s="23">
        <v>178000</v>
      </c>
    </row>
    <row r="120" spans="1:3" ht="63" outlineLevel="7">
      <c r="A120" s="7" t="s">
        <v>255</v>
      </c>
      <c r="B120" s="10" t="s">
        <v>256</v>
      </c>
      <c r="C120" s="23">
        <v>137584.49</v>
      </c>
    </row>
    <row r="121" spans="1:3" ht="110.25" outlineLevel="2">
      <c r="A121" s="7" t="s">
        <v>137</v>
      </c>
      <c r="B121" s="8" t="s">
        <v>138</v>
      </c>
      <c r="C121" s="23">
        <f>C122+C124+C125+C127+C129</f>
        <v>630608.59</v>
      </c>
    </row>
    <row r="122" spans="1:3" ht="36.75" customHeight="1" outlineLevel="3" collapsed="1">
      <c r="A122" s="7" t="s">
        <v>139</v>
      </c>
      <c r="B122" s="10" t="s">
        <v>140</v>
      </c>
      <c r="C122" s="23">
        <v>19000</v>
      </c>
    </row>
    <row r="123" spans="1:3" ht="31.5" hidden="1" outlineLevel="7">
      <c r="A123" s="7" t="s">
        <v>139</v>
      </c>
      <c r="B123" s="10" t="s">
        <v>140</v>
      </c>
      <c r="C123" s="23">
        <v>30000</v>
      </c>
    </row>
    <row r="124" spans="1:3" ht="47.25" outlineLevel="7">
      <c r="A124" s="7" t="s">
        <v>251</v>
      </c>
      <c r="B124" s="10" t="s">
        <v>252</v>
      </c>
      <c r="C124" s="23">
        <v>35063.99</v>
      </c>
    </row>
    <row r="125" spans="1:3" ht="31.5" outlineLevel="3" collapsed="1">
      <c r="A125" s="7" t="s">
        <v>141</v>
      </c>
      <c r="B125" s="10" t="s">
        <v>142</v>
      </c>
      <c r="C125" s="23">
        <v>249000</v>
      </c>
    </row>
    <row r="126" spans="1:3" ht="31.5" hidden="1" outlineLevel="7">
      <c r="A126" s="7" t="s">
        <v>141</v>
      </c>
      <c r="B126" s="10" t="s">
        <v>142</v>
      </c>
      <c r="C126" s="23">
        <v>150000</v>
      </c>
    </row>
    <row r="127" spans="1:3" ht="31.5" outlineLevel="3" collapsed="1">
      <c r="A127" s="7" t="s">
        <v>143</v>
      </c>
      <c r="B127" s="10" t="s">
        <v>144</v>
      </c>
      <c r="C127" s="23">
        <v>317544.6</v>
      </c>
    </row>
    <row r="128" spans="1:3" ht="31.5" hidden="1" outlineLevel="7">
      <c r="A128" s="7" t="s">
        <v>143</v>
      </c>
      <c r="B128" s="10" t="s">
        <v>144</v>
      </c>
      <c r="C128" s="23">
        <v>2400</v>
      </c>
    </row>
    <row r="129" spans="1:3" ht="47.25" outlineLevel="7">
      <c r="A129" s="7" t="s">
        <v>254</v>
      </c>
      <c r="B129" s="10" t="s">
        <v>253</v>
      </c>
      <c r="C129" s="23">
        <v>10000</v>
      </c>
    </row>
    <row r="130" spans="1:3" ht="63" outlineLevel="2" collapsed="1">
      <c r="A130" s="7" t="s">
        <v>145</v>
      </c>
      <c r="B130" s="10" t="s">
        <v>146</v>
      </c>
      <c r="C130" s="23">
        <v>887872.04</v>
      </c>
    </row>
    <row r="131" spans="1:3" ht="63" hidden="1" outlineLevel="7">
      <c r="A131" s="7" t="s">
        <v>145</v>
      </c>
      <c r="B131" s="10" t="s">
        <v>146</v>
      </c>
      <c r="C131" s="23">
        <v>2000000</v>
      </c>
    </row>
    <row r="132" spans="1:3" ht="31.5" outlineLevel="2">
      <c r="A132" s="7" t="s">
        <v>147</v>
      </c>
      <c r="B132" s="10" t="s">
        <v>148</v>
      </c>
      <c r="C132" s="23">
        <f>C133</f>
        <v>12500</v>
      </c>
    </row>
    <row r="133" spans="1:3" ht="31.5" outlineLevel="3" collapsed="1">
      <c r="A133" s="7" t="s">
        <v>264</v>
      </c>
      <c r="B133" s="10" t="s">
        <v>265</v>
      </c>
      <c r="C133" s="23">
        <v>12500</v>
      </c>
    </row>
    <row r="134" spans="1:3" ht="63" hidden="1" outlineLevel="4">
      <c r="A134" s="7" t="s">
        <v>149</v>
      </c>
      <c r="B134" s="10" t="s">
        <v>150</v>
      </c>
      <c r="C134" s="23">
        <v>20000</v>
      </c>
    </row>
    <row r="135" spans="1:3" ht="63" hidden="1" outlineLevel="7">
      <c r="A135" s="7" t="s">
        <v>149</v>
      </c>
      <c r="B135" s="10" t="s">
        <v>150</v>
      </c>
      <c r="C135" s="23">
        <v>20000</v>
      </c>
    </row>
    <row r="136" spans="1:3" ht="52.5" customHeight="1" outlineLevel="2" collapsed="1">
      <c r="A136" s="7" t="s">
        <v>151</v>
      </c>
      <c r="B136" s="10" t="s">
        <v>152</v>
      </c>
      <c r="C136" s="23">
        <v>85036.51</v>
      </c>
    </row>
    <row r="137" spans="1:3" ht="63" hidden="1" outlineLevel="3" collapsed="1">
      <c r="A137" s="7" t="s">
        <v>153</v>
      </c>
      <c r="B137" s="10" t="s">
        <v>154</v>
      </c>
      <c r="C137" s="23">
        <v>100000</v>
      </c>
    </row>
    <row r="138" spans="1:3" ht="63" hidden="1" outlineLevel="7">
      <c r="A138" s="7" t="s">
        <v>153</v>
      </c>
      <c r="B138" s="10" t="s">
        <v>154</v>
      </c>
      <c r="C138" s="23">
        <v>100000</v>
      </c>
    </row>
    <row r="139" spans="1:3" ht="63" outlineLevel="2" collapsed="1">
      <c r="A139" s="7" t="s">
        <v>155</v>
      </c>
      <c r="B139" s="10" t="s">
        <v>156</v>
      </c>
      <c r="C139" s="23">
        <v>-133000</v>
      </c>
    </row>
    <row r="140" spans="1:3" ht="99" customHeight="1" hidden="1" outlineLevel="3" collapsed="1">
      <c r="A140" s="7" t="s">
        <v>157</v>
      </c>
      <c r="B140" s="10" t="s">
        <v>158</v>
      </c>
      <c r="C140" s="23">
        <v>20000</v>
      </c>
    </row>
    <row r="141" spans="1:3" ht="63" hidden="1" outlineLevel="7">
      <c r="A141" s="7" t="s">
        <v>157</v>
      </c>
      <c r="B141" s="10" t="s">
        <v>158</v>
      </c>
      <c r="C141" s="23">
        <v>20000</v>
      </c>
    </row>
    <row r="142" spans="1:3" ht="78.75" outlineLevel="2" collapsed="1">
      <c r="A142" s="7" t="s">
        <v>159</v>
      </c>
      <c r="B142" s="10" t="s">
        <v>160</v>
      </c>
      <c r="C142" s="23">
        <v>607883.45</v>
      </c>
    </row>
    <row r="143" spans="1:3" ht="78.75" hidden="1" outlineLevel="7">
      <c r="A143" s="7" t="s">
        <v>159</v>
      </c>
      <c r="B143" s="10" t="s">
        <v>160</v>
      </c>
      <c r="C143" s="23">
        <v>860000</v>
      </c>
    </row>
    <row r="144" spans="1:3" ht="31.5" outlineLevel="2" collapsed="1">
      <c r="A144" s="7" t="s">
        <v>161</v>
      </c>
      <c r="B144" s="10" t="s">
        <v>162</v>
      </c>
      <c r="C144" s="23">
        <v>3066291.38</v>
      </c>
    </row>
    <row r="145" spans="1:3" ht="52.5" customHeight="1" hidden="1" outlineLevel="3" collapsed="1">
      <c r="A145" s="4" t="s">
        <v>163</v>
      </c>
      <c r="B145" s="5" t="s">
        <v>164</v>
      </c>
      <c r="C145" s="6">
        <v>3011000</v>
      </c>
    </row>
    <row r="146" spans="1:3" ht="47.25" hidden="1" outlineLevel="4">
      <c r="A146" s="4" t="s">
        <v>163</v>
      </c>
      <c r="B146" s="5" t="s">
        <v>164</v>
      </c>
      <c r="C146" s="6">
        <v>3011000</v>
      </c>
    </row>
    <row r="147" spans="1:3" ht="47.25" hidden="1" outlineLevel="7">
      <c r="A147" s="7" t="s">
        <v>163</v>
      </c>
      <c r="B147" s="10" t="s">
        <v>164</v>
      </c>
      <c r="C147" s="9">
        <v>3011000</v>
      </c>
    </row>
    <row r="148" spans="1:3" ht="63" hidden="1" outlineLevel="4">
      <c r="A148" s="4" t="s">
        <v>165</v>
      </c>
      <c r="B148" s="5" t="s">
        <v>166</v>
      </c>
      <c r="C148" s="6"/>
    </row>
    <row r="149" spans="1:3" ht="63" hidden="1" outlineLevel="7">
      <c r="A149" s="7" t="s">
        <v>165</v>
      </c>
      <c r="B149" s="10" t="s">
        <v>166</v>
      </c>
      <c r="C149" s="9"/>
    </row>
    <row r="150" spans="1:3" ht="63" hidden="1" outlineLevel="4">
      <c r="A150" s="4" t="s">
        <v>167</v>
      </c>
      <c r="B150" s="5" t="s">
        <v>168</v>
      </c>
      <c r="C150" s="6"/>
    </row>
    <row r="151" spans="1:3" ht="63" hidden="1" outlineLevel="7">
      <c r="A151" s="7" t="s">
        <v>167</v>
      </c>
      <c r="B151" s="10" t="s">
        <v>168</v>
      </c>
      <c r="C151" s="9"/>
    </row>
    <row r="152" spans="1:3" ht="24" customHeight="1" outlineLevel="7">
      <c r="A152" s="4" t="s">
        <v>275</v>
      </c>
      <c r="B152" s="5" t="s">
        <v>274</v>
      </c>
      <c r="C152" s="6">
        <v>1318001.9</v>
      </c>
    </row>
    <row r="153" spans="1:3" ht="15.75" outlineLevel="7">
      <c r="A153" s="7" t="s">
        <v>277</v>
      </c>
      <c r="B153" s="10" t="s">
        <v>276</v>
      </c>
      <c r="C153" s="9">
        <v>1318001.9</v>
      </c>
    </row>
    <row r="154" spans="1:3" ht="26.25" customHeight="1" outlineLevel="7">
      <c r="A154" s="7" t="s">
        <v>259</v>
      </c>
      <c r="B154" s="10" t="s">
        <v>260</v>
      </c>
      <c r="C154" s="9">
        <v>1318001.9</v>
      </c>
    </row>
    <row r="155" spans="1:3" ht="21.75" customHeight="1">
      <c r="A155" s="4" t="s">
        <v>169</v>
      </c>
      <c r="B155" s="5" t="s">
        <v>170</v>
      </c>
      <c r="C155" s="6">
        <f>C156+C200+C199</f>
        <v>1293951384.93</v>
      </c>
    </row>
    <row r="156" spans="1:3" ht="47.25" outlineLevel="1">
      <c r="A156" s="4" t="s">
        <v>171</v>
      </c>
      <c r="B156" s="5" t="s">
        <v>172</v>
      </c>
      <c r="C156" s="6">
        <f>C157+C164+C189+C197</f>
        <v>1298284283.3899999</v>
      </c>
    </row>
    <row r="157" spans="1:3" ht="31.5" outlineLevel="2">
      <c r="A157" s="4" t="s">
        <v>173</v>
      </c>
      <c r="B157" s="5" t="s">
        <v>219</v>
      </c>
      <c r="C157" s="6">
        <f>C158+C161</f>
        <v>109195428</v>
      </c>
    </row>
    <row r="158" spans="1:3" ht="18.75" customHeight="1" outlineLevel="3" collapsed="1">
      <c r="A158" s="7" t="s">
        <v>174</v>
      </c>
      <c r="B158" s="10" t="s">
        <v>175</v>
      </c>
      <c r="C158" s="9">
        <v>2452617</v>
      </c>
    </row>
    <row r="159" spans="1:3" ht="6.75" customHeight="1" hidden="1" outlineLevel="4">
      <c r="A159" s="7" t="s">
        <v>176</v>
      </c>
      <c r="B159" s="10" t="s">
        <v>177</v>
      </c>
      <c r="C159" s="9"/>
    </row>
    <row r="160" spans="1:3" ht="15" customHeight="1" hidden="1" outlineLevel="7">
      <c r="A160" s="7" t="s">
        <v>176</v>
      </c>
      <c r="B160" s="10" t="s">
        <v>177</v>
      </c>
      <c r="C160" s="9"/>
    </row>
    <row r="161" spans="1:3" ht="33" customHeight="1" outlineLevel="3" collapsed="1">
      <c r="A161" s="7" t="s">
        <v>178</v>
      </c>
      <c r="B161" s="10" t="s">
        <v>179</v>
      </c>
      <c r="C161" s="9">
        <v>106742811</v>
      </c>
    </row>
    <row r="162" spans="1:3" ht="31.5" hidden="1" outlineLevel="4">
      <c r="A162" s="4" t="s">
        <v>180</v>
      </c>
      <c r="B162" s="5" t="s">
        <v>181</v>
      </c>
      <c r="C162" s="6"/>
    </row>
    <row r="163" spans="1:3" ht="2.25" customHeight="1" hidden="1" outlineLevel="7">
      <c r="A163" s="7" t="s">
        <v>180</v>
      </c>
      <c r="B163" s="10" t="s">
        <v>181</v>
      </c>
      <c r="C163" s="9"/>
    </row>
    <row r="164" spans="1:3" ht="31.5" outlineLevel="2">
      <c r="A164" s="4" t="s">
        <v>182</v>
      </c>
      <c r="B164" s="5" t="s">
        <v>183</v>
      </c>
      <c r="C164" s="6">
        <f>C165+C168+C171+C175+C176+C182+C186+C188</f>
        <v>749595865.5</v>
      </c>
    </row>
    <row r="165" spans="1:3" ht="22.5" customHeight="1" outlineLevel="3" collapsed="1">
      <c r="A165" s="7" t="s">
        <v>184</v>
      </c>
      <c r="B165" s="10" t="s">
        <v>185</v>
      </c>
      <c r="C165" s="9">
        <v>1131626.8</v>
      </c>
    </row>
    <row r="166" spans="1:3" ht="31.5" hidden="1" outlineLevel="4">
      <c r="A166" s="7" t="s">
        <v>186</v>
      </c>
      <c r="B166" s="10" t="s">
        <v>187</v>
      </c>
      <c r="C166" s="9"/>
    </row>
    <row r="167" spans="1:3" ht="31.5" hidden="1" outlineLevel="7">
      <c r="A167" s="7" t="s">
        <v>186</v>
      </c>
      <c r="B167" s="10" t="s">
        <v>187</v>
      </c>
      <c r="C167" s="9"/>
    </row>
    <row r="168" spans="1:3" ht="50.25" customHeight="1" outlineLevel="3" collapsed="1">
      <c r="A168" s="7" t="s">
        <v>220</v>
      </c>
      <c r="B168" s="10" t="s">
        <v>221</v>
      </c>
      <c r="C168" s="9">
        <v>9718860</v>
      </c>
    </row>
    <row r="169" spans="1:3" ht="47.25" hidden="1" outlineLevel="4" collapsed="1">
      <c r="A169" s="7" t="s">
        <v>222</v>
      </c>
      <c r="B169" s="10" t="s">
        <v>223</v>
      </c>
      <c r="C169" s="9"/>
    </row>
    <row r="170" spans="1:3" ht="47.25" hidden="1" outlineLevel="7">
      <c r="A170" s="7" t="s">
        <v>222</v>
      </c>
      <c r="B170" s="10" t="s">
        <v>223</v>
      </c>
      <c r="C170" s="9"/>
    </row>
    <row r="171" spans="1:3" ht="31.5" outlineLevel="3" collapsed="1">
      <c r="A171" s="7" t="s">
        <v>224</v>
      </c>
      <c r="B171" s="10" t="s">
        <v>225</v>
      </c>
      <c r="C171" s="9">
        <v>1000000</v>
      </c>
    </row>
    <row r="172" spans="1:3" ht="31.5" hidden="1" outlineLevel="4">
      <c r="A172" s="7" t="s">
        <v>226</v>
      </c>
      <c r="B172" s="10" t="s">
        <v>227</v>
      </c>
      <c r="C172" s="9"/>
    </row>
    <row r="173" spans="1:3" ht="31.5" hidden="1" outlineLevel="5">
      <c r="A173" s="7" t="s">
        <v>226</v>
      </c>
      <c r="B173" s="10" t="s">
        <v>227</v>
      </c>
      <c r="C173" s="9"/>
    </row>
    <row r="174" spans="1:3" ht="110.25" hidden="1" outlineLevel="7">
      <c r="A174" s="7" t="s">
        <v>188</v>
      </c>
      <c r="B174" s="8" t="s">
        <v>228</v>
      </c>
      <c r="C174" s="9"/>
    </row>
    <row r="175" spans="1:3" ht="47.25" outlineLevel="7">
      <c r="A175" s="27" t="s">
        <v>266</v>
      </c>
      <c r="B175" s="28" t="s">
        <v>267</v>
      </c>
      <c r="C175" s="23">
        <v>25000000</v>
      </c>
    </row>
    <row r="176" spans="1:3" ht="117" customHeight="1" outlineLevel="3" collapsed="1">
      <c r="A176" s="7" t="s">
        <v>189</v>
      </c>
      <c r="B176" s="8" t="s">
        <v>190</v>
      </c>
      <c r="C176" s="9">
        <v>477658152.4</v>
      </c>
    </row>
    <row r="177" spans="1:3" ht="78.75" hidden="1" outlineLevel="4">
      <c r="A177" s="7" t="s">
        <v>191</v>
      </c>
      <c r="B177" s="10" t="s">
        <v>229</v>
      </c>
      <c r="C177" s="9"/>
    </row>
    <row r="178" spans="1:3" ht="78.75" hidden="1" outlineLevel="5">
      <c r="A178" s="7" t="s">
        <v>191</v>
      </c>
      <c r="B178" s="10" t="s">
        <v>229</v>
      </c>
      <c r="C178" s="9"/>
    </row>
    <row r="179" spans="1:3" ht="110.25" hidden="1" outlineLevel="7">
      <c r="A179" s="7" t="s">
        <v>230</v>
      </c>
      <c r="B179" s="8" t="s">
        <v>231</v>
      </c>
      <c r="C179" s="9"/>
    </row>
    <row r="180" spans="1:3" ht="110.25" hidden="1" outlineLevel="3">
      <c r="A180" s="7" t="s">
        <v>230</v>
      </c>
      <c r="B180" s="8" t="s">
        <v>231</v>
      </c>
      <c r="C180" s="9"/>
    </row>
    <row r="181" spans="1:3" ht="3.75" customHeight="1" hidden="1" outlineLevel="4">
      <c r="A181" s="7" t="s">
        <v>192</v>
      </c>
      <c r="B181" s="10" t="s">
        <v>232</v>
      </c>
      <c r="C181" s="9"/>
    </row>
    <row r="182" spans="1:3" ht="78.75" customHeight="1" outlineLevel="7">
      <c r="A182" s="7" t="s">
        <v>193</v>
      </c>
      <c r="B182" s="10" t="s">
        <v>233</v>
      </c>
      <c r="C182" s="9">
        <v>118725238</v>
      </c>
    </row>
    <row r="183" spans="1:3" ht="47.25" hidden="1" outlineLevel="3" collapsed="1">
      <c r="A183" s="7" t="s">
        <v>194</v>
      </c>
      <c r="B183" s="10" t="s">
        <v>234</v>
      </c>
      <c r="C183" s="9"/>
    </row>
    <row r="184" spans="1:3" ht="47.25" hidden="1" outlineLevel="4">
      <c r="A184" s="7" t="s">
        <v>194</v>
      </c>
      <c r="B184" s="10" t="s">
        <v>234</v>
      </c>
      <c r="C184" s="9"/>
    </row>
    <row r="185" spans="1:3" ht="0.75" customHeight="1" hidden="1" outlineLevel="7">
      <c r="A185" s="7" t="s">
        <v>237</v>
      </c>
      <c r="B185" s="10" t="s">
        <v>238</v>
      </c>
      <c r="C185" s="9"/>
    </row>
    <row r="186" spans="1:3" ht="47.25" outlineLevel="3" collapsed="1">
      <c r="A186" s="7" t="s">
        <v>239</v>
      </c>
      <c r="B186" s="10" t="s">
        <v>240</v>
      </c>
      <c r="C186" s="9">
        <v>4146624.3</v>
      </c>
    </row>
    <row r="187" spans="1:3" ht="15.75" hidden="1" outlineLevel="4">
      <c r="A187" s="4" t="s">
        <v>195</v>
      </c>
      <c r="B187" s="5" t="s">
        <v>196</v>
      </c>
      <c r="C187" s="6"/>
    </row>
    <row r="188" spans="1:3" ht="15.75" outlineLevel="4">
      <c r="A188" s="7" t="s">
        <v>197</v>
      </c>
      <c r="B188" s="10" t="s">
        <v>198</v>
      </c>
      <c r="C188" s="9">
        <v>112215364</v>
      </c>
    </row>
    <row r="189" spans="1:3" ht="31.5" outlineLevel="4">
      <c r="A189" s="4" t="s">
        <v>199</v>
      </c>
      <c r="B189" s="5" t="s">
        <v>235</v>
      </c>
      <c r="C189" s="6">
        <f>C190+C191+C192+C193+C194+C195+C196</f>
        <v>109180219.99</v>
      </c>
    </row>
    <row r="190" spans="1:3" ht="47.25" outlineLevel="3">
      <c r="A190" s="7" t="s">
        <v>241</v>
      </c>
      <c r="B190" s="10" t="s">
        <v>242</v>
      </c>
      <c r="C190" s="9">
        <v>56801.1</v>
      </c>
    </row>
    <row r="191" spans="1:3" ht="47.25" outlineLevel="3">
      <c r="A191" s="7" t="s">
        <v>243</v>
      </c>
      <c r="B191" s="10" t="s">
        <v>244</v>
      </c>
      <c r="C191" s="9">
        <v>6897096</v>
      </c>
    </row>
    <row r="192" spans="1:3" ht="47.25">
      <c r="A192" s="7" t="s">
        <v>200</v>
      </c>
      <c r="B192" s="10" t="s">
        <v>201</v>
      </c>
      <c r="C192" s="9">
        <v>28622753.69</v>
      </c>
    </row>
    <row r="193" spans="1:3" ht="78.75">
      <c r="A193" s="7" t="s">
        <v>202</v>
      </c>
      <c r="B193" s="10" t="s">
        <v>203</v>
      </c>
      <c r="C193" s="9">
        <v>21872795.28</v>
      </c>
    </row>
    <row r="194" spans="1:3" ht="63">
      <c r="A194" s="7" t="s">
        <v>204</v>
      </c>
      <c r="B194" s="10" t="s">
        <v>236</v>
      </c>
      <c r="C194" s="9">
        <v>24120000</v>
      </c>
    </row>
    <row r="195" spans="1:3" ht="31.5">
      <c r="A195" s="7" t="s">
        <v>205</v>
      </c>
      <c r="B195" s="10" t="s">
        <v>206</v>
      </c>
      <c r="C195" s="9">
        <v>212386.18</v>
      </c>
    </row>
    <row r="196" spans="1:3" ht="15.75">
      <c r="A196" s="7" t="s">
        <v>207</v>
      </c>
      <c r="B196" s="10" t="s">
        <v>208</v>
      </c>
      <c r="C196" s="9">
        <v>27398387.74</v>
      </c>
    </row>
    <row r="197" spans="1:3" ht="15.75">
      <c r="A197" s="4" t="s">
        <v>209</v>
      </c>
      <c r="B197" s="5" t="s">
        <v>210</v>
      </c>
      <c r="C197" s="6">
        <f>C198</f>
        <v>330312769.9</v>
      </c>
    </row>
    <row r="198" spans="1:3" ht="15.75">
      <c r="A198" s="7" t="s">
        <v>278</v>
      </c>
      <c r="B198" s="10" t="s">
        <v>279</v>
      </c>
      <c r="C198" s="9">
        <v>330312769.9</v>
      </c>
    </row>
    <row r="199" spans="1:3" ht="31.5">
      <c r="A199" s="4" t="s">
        <v>257</v>
      </c>
      <c r="B199" s="5" t="s">
        <v>258</v>
      </c>
      <c r="C199" s="6">
        <v>2500236.15</v>
      </c>
    </row>
    <row r="200" spans="1:3" ht="47.25">
      <c r="A200" s="4" t="s">
        <v>211</v>
      </c>
      <c r="B200" s="5" t="s">
        <v>212</v>
      </c>
      <c r="C200" s="6">
        <v>-6833134.61</v>
      </c>
    </row>
  </sheetData>
  <sheetProtection/>
  <mergeCells count="4">
    <mergeCell ref="B3:C3"/>
    <mergeCell ref="B4:C4"/>
    <mergeCell ref="B5:C5"/>
    <mergeCell ref="A7:C7"/>
  </mergeCells>
  <printOptions/>
  <pageMargins left="0.984251968503937" right="0.3937007874015748" top="0.5905511811023623" bottom="0.5905511811023623" header="0" footer="0"/>
  <pageSetup fitToHeight="0"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2017-04-23T23:23:37Z</cp:lastPrinted>
  <dcterms:created xsi:type="dcterms:W3CDTF">2002-03-11T10:22:12Z</dcterms:created>
  <dcterms:modified xsi:type="dcterms:W3CDTF">2017-04-23T23:23:42Z</dcterms:modified>
  <cp:category/>
  <cp:version/>
  <cp:contentType/>
  <cp:contentStatus/>
</cp:coreProperties>
</file>