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3 год\Исполнение бюджета 2023\Материалы к проекту по исполн. 2023 (на сайт)\"/>
    </mc:Choice>
  </mc:AlternateContent>
  <bookViews>
    <workbookView xWindow="0" yWindow="-15" windowWidth="18900" windowHeight="12540"/>
  </bookViews>
  <sheets>
    <sheet name="Свед об объемах мун услуг" sheetId="1" r:id="rId1"/>
  </sheets>
  <definedNames>
    <definedName name="_xlnm.Print_Titles" localSheetId="0">'Свед об объемах мун услуг'!$3:$4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G32" i="1"/>
  <c r="D32" i="1"/>
  <c r="G31" i="1"/>
  <c r="D31" i="1"/>
  <c r="F24" i="1"/>
  <c r="H33" i="1"/>
  <c r="E33" i="1"/>
  <c r="G34" i="1"/>
  <c r="D34" i="1"/>
  <c r="G36" i="1"/>
  <c r="D36" i="1"/>
  <c r="G35" i="1"/>
  <c r="D35" i="1"/>
  <c r="G33" i="1"/>
  <c r="D33" i="1"/>
  <c r="I7" i="1" l="1"/>
  <c r="F7" i="1"/>
  <c r="F5" i="1" l="1"/>
  <c r="I17" i="1"/>
  <c r="F17" i="1"/>
  <c r="I24" i="1"/>
  <c r="I5" i="1" l="1"/>
</calcChain>
</file>

<file path=xl/sharedStrings.xml><?xml version="1.0" encoding="utf-8"?>
<sst xmlns="http://schemas.openxmlformats.org/spreadsheetml/2006/main" count="75" uniqueCount="50">
  <si>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</si>
  <si>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</si>
  <si>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</si>
  <si>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</si>
  <si>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</si>
  <si>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</si>
  <si>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</si>
  <si>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Образование</t>
  </si>
  <si>
    <t>Единица измерения</t>
  </si>
  <si>
    <t>Объем субсидий, тыс. руб.</t>
  </si>
  <si>
    <t>чел.</t>
  </si>
  <si>
    <t>кв. м.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</si>
  <si>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</si>
  <si>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</si>
  <si>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</si>
  <si>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ед.</t>
  </si>
  <si>
    <t>Культура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</si>
  <si>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</si>
  <si>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</si>
  <si>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</si>
  <si>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</si>
  <si>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физкультурных (физкультурно-оздоровитедльных) мероприятий</t>
  </si>
  <si>
    <t>Обеспечение участия лиц, проходящих спортивную подготовку, в спортивных соревнованиях</t>
  </si>
  <si>
    <t>Жилищно-коммунальное хозяйство</t>
  </si>
  <si>
    <t>Организация и содержание мест захоронения</t>
  </si>
  <si>
    <t>План</t>
  </si>
  <si>
    <t>Факт</t>
  </si>
  <si>
    <t>чел.-час.</t>
  </si>
  <si>
    <t>машино-часы работы автомобилей, ед.</t>
  </si>
  <si>
    <t>Ведомственная структура</t>
  </si>
  <si>
    <t xml:space="preserve">Реализация дополнительных общеразвивающих программ </t>
  </si>
  <si>
    <t>кол-во мероприятий, шт.</t>
  </si>
  <si>
    <t>Обеспечение доступа к объектам спорта</t>
  </si>
  <si>
    <t>число посетителей, чел</t>
  </si>
  <si>
    <t>кол-во мероприятий, ед.</t>
  </si>
  <si>
    <t>кол-во клубных формир-ий, ед.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</si>
  <si>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</si>
  <si>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Спортивная подготовка по олимпийским видам спорта</t>
  </si>
  <si>
    <t>Спортивная подготовка по неолимпийским видам спорта</t>
  </si>
  <si>
    <t>кол-во участников, чел.</t>
  </si>
  <si>
    <t>Физическая культура и спорт</t>
  </si>
  <si>
    <t>Реализация дополнительных предпрофессиональных  программ в области искусств</t>
  </si>
  <si>
    <t>Реализация дополнительных общеразвивающих программ (персонифицированное финансирование)</t>
  </si>
  <si>
    <t>Проведение тестирования на выполнение нормативов испытаний (тестов) комплекса ГТО</t>
  </si>
  <si>
    <t>кол-во мероприятий, час.</t>
  </si>
  <si>
    <t>кол-во мероприятий, чел.-дн.</t>
  </si>
  <si>
    <t>Реализация дополнительных образовательных программ спортивной подготовки по олимпийским видам спорта</t>
  </si>
  <si>
    <t>Реализация дополнительных образовательных программ спортивной подготовки по неолимпийским видам спорта</t>
  </si>
  <si>
    <t>кол-во выствок, шт.</t>
  </si>
  <si>
    <t xml:space="preserve">Сведения о выполнении муниципальными бюджетными и автономными учреждениями г. Белогорск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2023 год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</si>
</sst>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6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6" zoomScaleNormal="96" workbookViewId="0">
      <selection activeCell="G8" sqref="G8"/>
    </sheetView>
  </sheetViews>
  <sheetFormatPr defaultColWidth="15.85546875" defaultRowHeight="15.75" x14ac:dyDescent="0.2"/>
  <cols>
    <col min="1" max="1" width="27.42578125" style="14" customWidth="1"/>
    <col min="2" max="2" width="42.42578125" style="14" customWidth="1"/>
    <col min="3" max="3" width="16.42578125" style="36" customWidth="1"/>
    <col min="4" max="4" width="15.140625" style="37" customWidth="1"/>
    <col min="5" max="5" width="15.7109375" style="1" customWidth="1"/>
    <col min="6" max="6" width="12.7109375" style="1" customWidth="1"/>
    <col min="7" max="7" width="15.85546875" style="1"/>
    <col min="8" max="8" width="13.7109375" style="1" customWidth="1"/>
    <col min="9" max="9" width="10.28515625" style="1" customWidth="1"/>
    <col min="10" max="16384" width="15.85546875" style="1"/>
  </cols>
  <sheetData>
    <row r="1" spans="1:16" ht="64.5" customHeight="1" x14ac:dyDescent="0.2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19"/>
      <c r="K1" s="19"/>
      <c r="L1" s="19"/>
    </row>
    <row r="2" spans="1:16" s="2" customFormat="1" x14ac:dyDescent="0.2">
      <c r="A2" s="13"/>
      <c r="B2" s="13"/>
      <c r="C2" s="20"/>
      <c r="D2" s="21"/>
      <c r="I2" s="13"/>
    </row>
    <row r="3" spans="1:16" ht="38.25" customHeight="1" x14ac:dyDescent="0.2">
      <c r="A3" s="51" t="s">
        <v>29</v>
      </c>
      <c r="B3" s="51" t="s">
        <v>6</v>
      </c>
      <c r="C3" s="51" t="s">
        <v>8</v>
      </c>
      <c r="D3" s="75" t="s">
        <v>25</v>
      </c>
      <c r="E3" s="76"/>
      <c r="F3" s="77"/>
      <c r="G3" s="70" t="s">
        <v>26</v>
      </c>
      <c r="H3" s="70"/>
      <c r="I3" s="70"/>
      <c r="J3" s="71"/>
      <c r="K3" s="71"/>
      <c r="L3" s="71"/>
      <c r="M3" s="74"/>
      <c r="N3" s="74"/>
      <c r="O3" s="74"/>
      <c r="P3" s="74"/>
    </row>
    <row r="4" spans="1:16" ht="33" customHeight="1" x14ac:dyDescent="0.2">
      <c r="A4" s="52"/>
      <c r="B4" s="52"/>
      <c r="C4" s="52"/>
      <c r="D4" s="17" t="s">
        <v>0</v>
      </c>
      <c r="E4" s="78" t="s">
        <v>9</v>
      </c>
      <c r="F4" s="79"/>
      <c r="G4" s="18" t="s">
        <v>0</v>
      </c>
      <c r="H4" s="80" t="s">
        <v>9</v>
      </c>
      <c r="I4" s="80"/>
      <c r="J4" s="16"/>
      <c r="K4" s="72"/>
      <c r="L4" s="72"/>
      <c r="M4" s="74"/>
      <c r="N4" s="74"/>
      <c r="O4" s="74"/>
      <c r="P4" s="74"/>
    </row>
    <row r="5" spans="1:16" ht="77.25" customHeight="1" x14ac:dyDescent="0.2">
      <c r="A5" s="59" t="s">
        <v>23</v>
      </c>
      <c r="B5" s="22" t="s">
        <v>36</v>
      </c>
      <c r="C5" s="3" t="s">
        <v>28</v>
      </c>
      <c r="D5" s="23">
        <v>15150</v>
      </c>
      <c r="E5" s="10">
        <v>25758.6</v>
      </c>
      <c r="F5" s="56">
        <f>E5+E6</f>
        <v>26169.5</v>
      </c>
      <c r="G5" s="10">
        <v>25500</v>
      </c>
      <c r="H5" s="10">
        <v>24503.1</v>
      </c>
      <c r="I5" s="56">
        <f>H5+H6</f>
        <v>24914</v>
      </c>
      <c r="J5" s="16"/>
      <c r="K5" s="16"/>
      <c r="L5" s="16"/>
      <c r="M5" s="24"/>
      <c r="N5" s="24"/>
      <c r="O5" s="24"/>
      <c r="P5" s="24"/>
    </row>
    <row r="6" spans="1:16" ht="33.75" customHeight="1" x14ac:dyDescent="0.2">
      <c r="A6" s="59"/>
      <c r="B6" s="22" t="s">
        <v>24</v>
      </c>
      <c r="C6" s="3" t="s">
        <v>11</v>
      </c>
      <c r="D6" s="11">
        <v>348748</v>
      </c>
      <c r="E6" s="11">
        <v>410.9</v>
      </c>
      <c r="F6" s="58"/>
      <c r="G6" s="11">
        <v>348748</v>
      </c>
      <c r="H6" s="10">
        <v>410.9</v>
      </c>
      <c r="I6" s="58"/>
      <c r="J6" s="16"/>
      <c r="K6" s="16"/>
      <c r="L6" s="16"/>
      <c r="M6" s="24"/>
      <c r="N6" s="24"/>
      <c r="O6" s="24"/>
      <c r="P6" s="24"/>
    </row>
    <row r="7" spans="1:16" ht="39" customHeight="1" x14ac:dyDescent="0.2">
      <c r="A7" s="54" t="s">
        <v>40</v>
      </c>
      <c r="B7" s="22" t="s">
        <v>37</v>
      </c>
      <c r="C7" s="40" t="s">
        <v>10</v>
      </c>
      <c r="D7" s="10">
        <v>1187</v>
      </c>
      <c r="E7" s="43">
        <v>9599.6</v>
      </c>
      <c r="F7" s="57">
        <f>E7+E8+E11+E12+E13+E14+E15+E16+E9+E10</f>
        <v>109802.20000000001</v>
      </c>
      <c r="G7" s="10">
        <v>1211</v>
      </c>
      <c r="H7" s="10">
        <v>9599.6</v>
      </c>
      <c r="I7" s="57">
        <f>H7+H8+H11+H12+H13+H14+H15+H16+H9+H10</f>
        <v>109631.99999999999</v>
      </c>
      <c r="J7" s="16"/>
      <c r="K7" s="16"/>
      <c r="L7" s="16"/>
      <c r="M7" s="24"/>
      <c r="N7" s="24"/>
      <c r="O7" s="24"/>
      <c r="P7" s="24"/>
    </row>
    <row r="8" spans="1:16" ht="39" customHeight="1" x14ac:dyDescent="0.2">
      <c r="A8" s="54"/>
      <c r="B8" s="22" t="s">
        <v>38</v>
      </c>
      <c r="C8" s="40" t="s">
        <v>10</v>
      </c>
      <c r="D8" s="10">
        <v>554</v>
      </c>
      <c r="E8" s="43">
        <v>5614.9</v>
      </c>
      <c r="F8" s="57"/>
      <c r="G8" s="10">
        <v>540</v>
      </c>
      <c r="H8" s="10">
        <v>5614.9</v>
      </c>
      <c r="I8" s="57"/>
      <c r="J8" s="16"/>
      <c r="K8" s="16"/>
      <c r="L8" s="16"/>
      <c r="M8" s="24"/>
      <c r="N8" s="24"/>
      <c r="O8" s="24"/>
      <c r="P8" s="24"/>
    </row>
    <row r="9" spans="1:16" ht="51" customHeight="1" x14ac:dyDescent="0.2">
      <c r="A9" s="54"/>
      <c r="B9" s="22" t="s">
        <v>46</v>
      </c>
      <c r="C9" s="40" t="s">
        <v>10</v>
      </c>
      <c r="D9" s="10">
        <v>933</v>
      </c>
      <c r="E9" s="43">
        <v>31153.4</v>
      </c>
      <c r="F9" s="57"/>
      <c r="G9" s="10">
        <v>941</v>
      </c>
      <c r="H9" s="10">
        <v>31088.6</v>
      </c>
      <c r="I9" s="57"/>
      <c r="J9" s="46"/>
      <c r="K9" s="46"/>
      <c r="L9" s="46"/>
      <c r="M9" s="47"/>
      <c r="N9" s="47"/>
      <c r="O9" s="47"/>
      <c r="P9" s="47"/>
    </row>
    <row r="10" spans="1:16" ht="45.75" customHeight="1" x14ac:dyDescent="0.2">
      <c r="A10" s="54"/>
      <c r="B10" s="22" t="s">
        <v>47</v>
      </c>
      <c r="C10" s="40" t="s">
        <v>10</v>
      </c>
      <c r="D10" s="10">
        <v>429</v>
      </c>
      <c r="E10" s="43">
        <v>17206.099999999999</v>
      </c>
      <c r="F10" s="57"/>
      <c r="G10" s="10">
        <v>437</v>
      </c>
      <c r="H10" s="10">
        <v>17150.7</v>
      </c>
      <c r="I10" s="57"/>
      <c r="J10" s="46"/>
      <c r="K10" s="46"/>
      <c r="L10" s="46"/>
      <c r="M10" s="47"/>
      <c r="N10" s="47"/>
      <c r="O10" s="47"/>
      <c r="P10" s="47"/>
    </row>
    <row r="11" spans="1:16" ht="50.25" customHeight="1" x14ac:dyDescent="0.2">
      <c r="A11" s="54"/>
      <c r="B11" s="22" t="s">
        <v>19</v>
      </c>
      <c r="C11" s="3" t="s">
        <v>31</v>
      </c>
      <c r="D11" s="10">
        <v>48</v>
      </c>
      <c r="E11" s="25">
        <v>15023.3</v>
      </c>
      <c r="F11" s="57"/>
      <c r="G11" s="10">
        <v>48</v>
      </c>
      <c r="H11" s="11">
        <v>15010.6</v>
      </c>
      <c r="I11" s="57"/>
      <c r="J11" s="16"/>
      <c r="K11" s="16"/>
      <c r="L11" s="16"/>
      <c r="M11" s="24"/>
      <c r="N11" s="24"/>
      <c r="O11" s="24"/>
      <c r="P11" s="24"/>
    </row>
    <row r="12" spans="1:16" ht="51.75" customHeight="1" x14ac:dyDescent="0.2">
      <c r="A12" s="54"/>
      <c r="B12" s="22" t="s">
        <v>20</v>
      </c>
      <c r="C12" s="3" t="s">
        <v>31</v>
      </c>
      <c r="D12" s="10">
        <v>76</v>
      </c>
      <c r="E12" s="25">
        <v>18224.8</v>
      </c>
      <c r="F12" s="57"/>
      <c r="G12" s="10">
        <v>76</v>
      </c>
      <c r="H12" s="11">
        <v>18218.400000000001</v>
      </c>
      <c r="I12" s="57"/>
      <c r="J12" s="16"/>
      <c r="K12" s="16"/>
      <c r="L12" s="16"/>
      <c r="M12" s="24"/>
      <c r="N12" s="24"/>
      <c r="O12" s="24"/>
      <c r="P12" s="24"/>
    </row>
    <row r="13" spans="1:16" ht="54" customHeight="1" x14ac:dyDescent="0.2">
      <c r="A13" s="54"/>
      <c r="B13" s="26" t="s">
        <v>21</v>
      </c>
      <c r="C13" s="41" t="s">
        <v>31</v>
      </c>
      <c r="D13" s="27">
        <v>43</v>
      </c>
      <c r="E13" s="25">
        <v>7022.8</v>
      </c>
      <c r="F13" s="57"/>
      <c r="G13" s="27">
        <v>43</v>
      </c>
      <c r="H13" s="28">
        <v>6999.8</v>
      </c>
      <c r="I13" s="57"/>
      <c r="J13" s="12"/>
      <c r="K13" s="12"/>
      <c r="L13" s="12"/>
      <c r="M13" s="29"/>
      <c r="N13" s="29"/>
      <c r="O13" s="29"/>
      <c r="P13" s="29"/>
    </row>
    <row r="14" spans="1:16" ht="56.25" customHeight="1" x14ac:dyDescent="0.2">
      <c r="A14" s="54"/>
      <c r="B14" s="22" t="s">
        <v>22</v>
      </c>
      <c r="C14" s="3" t="s">
        <v>31</v>
      </c>
      <c r="D14" s="11">
        <v>20</v>
      </c>
      <c r="E14" s="25">
        <v>2102</v>
      </c>
      <c r="F14" s="57"/>
      <c r="G14" s="10">
        <v>20</v>
      </c>
      <c r="H14" s="11">
        <v>2100.6999999999998</v>
      </c>
      <c r="I14" s="57"/>
      <c r="J14" s="16"/>
      <c r="K14" s="16"/>
      <c r="L14" s="16"/>
      <c r="M14" s="24"/>
      <c r="N14" s="24"/>
      <c r="O14" s="24"/>
      <c r="P14" s="24"/>
    </row>
    <row r="15" spans="1:16" ht="48.75" customHeight="1" x14ac:dyDescent="0.2">
      <c r="A15" s="54"/>
      <c r="B15" s="30" t="s">
        <v>43</v>
      </c>
      <c r="C15" s="3" t="s">
        <v>31</v>
      </c>
      <c r="D15" s="28">
        <v>11</v>
      </c>
      <c r="E15" s="25">
        <v>2231.6</v>
      </c>
      <c r="F15" s="57"/>
      <c r="G15" s="27">
        <v>11</v>
      </c>
      <c r="H15" s="28">
        <v>2225</v>
      </c>
      <c r="I15" s="57"/>
      <c r="J15" s="12"/>
      <c r="K15" s="12"/>
      <c r="L15" s="12"/>
      <c r="M15" s="29"/>
      <c r="N15" s="29"/>
      <c r="O15" s="29"/>
      <c r="P15" s="29"/>
    </row>
    <row r="16" spans="1:16" ht="27.75" customHeight="1" x14ac:dyDescent="0.2">
      <c r="A16" s="55"/>
      <c r="B16" s="22" t="s">
        <v>32</v>
      </c>
      <c r="C16" s="3" t="s">
        <v>27</v>
      </c>
      <c r="D16" s="15">
        <v>3960</v>
      </c>
      <c r="E16" s="25">
        <v>1623.7</v>
      </c>
      <c r="F16" s="58"/>
      <c r="G16" s="43">
        <v>3960</v>
      </c>
      <c r="H16" s="11">
        <v>1623.7</v>
      </c>
      <c r="I16" s="58"/>
      <c r="J16" s="16"/>
      <c r="K16" s="16"/>
      <c r="L16" s="16"/>
      <c r="M16" s="24"/>
      <c r="N16" s="24"/>
      <c r="O16" s="24"/>
      <c r="P16" s="24"/>
    </row>
    <row r="17" spans="1:16" ht="31.5" customHeight="1" x14ac:dyDescent="0.2">
      <c r="A17" s="48" t="s">
        <v>7</v>
      </c>
      <c r="B17" s="31" t="s">
        <v>4</v>
      </c>
      <c r="C17" s="40" t="s">
        <v>10</v>
      </c>
      <c r="D17" s="11">
        <v>2800</v>
      </c>
      <c r="E17" s="11">
        <v>298687.40000000002</v>
      </c>
      <c r="F17" s="56">
        <f>E17+E18+E19+E20+E21+E23+E22</f>
        <v>831634.60000000009</v>
      </c>
      <c r="G17" s="11">
        <v>2387</v>
      </c>
      <c r="H17" s="11">
        <v>298687.40000000002</v>
      </c>
      <c r="I17" s="56">
        <f>H17+H18+H19+H20+H21+H23+H22</f>
        <v>831634.58000000007</v>
      </c>
      <c r="J17" s="5"/>
      <c r="K17" s="32"/>
      <c r="L17" s="69"/>
      <c r="M17" s="32"/>
      <c r="N17" s="32"/>
      <c r="O17" s="32"/>
      <c r="P17" s="32"/>
    </row>
    <row r="18" spans="1:16" ht="33.75" customHeight="1" x14ac:dyDescent="0.2">
      <c r="A18" s="49"/>
      <c r="B18" s="42" t="s">
        <v>1</v>
      </c>
      <c r="C18" s="40" t="s">
        <v>10</v>
      </c>
      <c r="D18" s="11">
        <v>3410</v>
      </c>
      <c r="E18" s="11">
        <v>208249.9</v>
      </c>
      <c r="F18" s="57"/>
      <c r="G18" s="11">
        <v>3323</v>
      </c>
      <c r="H18" s="11">
        <v>208249.9</v>
      </c>
      <c r="I18" s="57"/>
      <c r="J18" s="6"/>
      <c r="K18" s="32"/>
      <c r="L18" s="69"/>
      <c r="M18" s="32"/>
      <c r="N18" s="32"/>
      <c r="O18" s="32"/>
      <c r="P18" s="32"/>
    </row>
    <row r="19" spans="1:16" ht="32.25" customHeight="1" x14ac:dyDescent="0.2">
      <c r="A19" s="49"/>
      <c r="B19" s="31" t="s">
        <v>3</v>
      </c>
      <c r="C19" s="40" t="s">
        <v>10</v>
      </c>
      <c r="D19" s="11">
        <v>4156</v>
      </c>
      <c r="E19" s="11">
        <v>254252.9</v>
      </c>
      <c r="F19" s="57"/>
      <c r="G19" s="11">
        <v>4178</v>
      </c>
      <c r="H19" s="11">
        <v>254252.88</v>
      </c>
      <c r="I19" s="57"/>
      <c r="J19" s="7"/>
      <c r="K19" s="32"/>
      <c r="L19" s="69"/>
      <c r="M19" s="32"/>
      <c r="N19" s="32"/>
      <c r="O19" s="32"/>
      <c r="P19" s="32"/>
    </row>
    <row r="20" spans="1:16" ht="34.5" customHeight="1" x14ac:dyDescent="0.2">
      <c r="A20" s="49"/>
      <c r="B20" s="31" t="s">
        <v>2</v>
      </c>
      <c r="C20" s="40" t="s">
        <v>10</v>
      </c>
      <c r="D20" s="11">
        <v>527</v>
      </c>
      <c r="E20" s="11">
        <v>32152.6</v>
      </c>
      <c r="F20" s="57"/>
      <c r="G20" s="11">
        <v>516</v>
      </c>
      <c r="H20" s="11">
        <v>32152.6</v>
      </c>
      <c r="I20" s="57"/>
      <c r="J20" s="7"/>
      <c r="K20" s="32"/>
      <c r="L20" s="69"/>
      <c r="M20" s="32"/>
      <c r="N20" s="32"/>
      <c r="O20" s="32"/>
      <c r="P20" s="32"/>
    </row>
    <row r="21" spans="1:16" ht="48" customHeight="1" x14ac:dyDescent="0.2">
      <c r="A21" s="49"/>
      <c r="B21" s="31" t="s">
        <v>30</v>
      </c>
      <c r="C21" s="40" t="s">
        <v>27</v>
      </c>
      <c r="D21" s="11">
        <v>10008</v>
      </c>
      <c r="E21" s="11">
        <v>12675.4</v>
      </c>
      <c r="F21" s="57"/>
      <c r="G21" s="11">
        <v>10008</v>
      </c>
      <c r="H21" s="11">
        <v>12675.4</v>
      </c>
      <c r="I21" s="57"/>
      <c r="J21" s="7"/>
      <c r="K21" s="32"/>
      <c r="L21" s="69"/>
      <c r="M21" s="32"/>
      <c r="N21" s="32"/>
      <c r="O21" s="32"/>
      <c r="P21" s="32"/>
    </row>
    <row r="22" spans="1:16" ht="48" customHeight="1" x14ac:dyDescent="0.2">
      <c r="A22" s="49"/>
      <c r="B22" s="31" t="s">
        <v>42</v>
      </c>
      <c r="C22" s="40" t="s">
        <v>27</v>
      </c>
      <c r="D22" s="11">
        <v>231552</v>
      </c>
      <c r="E22" s="11">
        <v>21913</v>
      </c>
      <c r="F22" s="57"/>
      <c r="G22" s="11">
        <v>229320</v>
      </c>
      <c r="H22" s="11">
        <v>21913</v>
      </c>
      <c r="I22" s="57"/>
      <c r="J22" s="7"/>
      <c r="K22" s="32"/>
      <c r="L22" s="69"/>
      <c r="M22" s="32"/>
      <c r="N22" s="32"/>
      <c r="O22" s="32"/>
      <c r="P22" s="32"/>
    </row>
    <row r="23" spans="1:16" ht="52.5" customHeight="1" x14ac:dyDescent="0.2">
      <c r="A23" s="50"/>
      <c r="B23" s="31" t="s">
        <v>5</v>
      </c>
      <c r="C23" s="4" t="s">
        <v>11</v>
      </c>
      <c r="D23" s="11">
        <v>347781</v>
      </c>
      <c r="E23" s="11">
        <v>3703.4</v>
      </c>
      <c r="F23" s="58"/>
      <c r="G23" s="11">
        <v>347781</v>
      </c>
      <c r="H23" s="11">
        <v>3703.4</v>
      </c>
      <c r="I23" s="58"/>
      <c r="J23" s="6"/>
      <c r="K23" s="32"/>
      <c r="L23" s="69"/>
      <c r="M23" s="32"/>
      <c r="N23" s="32"/>
      <c r="O23" s="32"/>
      <c r="P23" s="32"/>
    </row>
    <row r="24" spans="1:16" ht="47.25" x14ac:dyDescent="0.2">
      <c r="A24" s="53" t="s">
        <v>16</v>
      </c>
      <c r="B24" s="67" t="s">
        <v>12</v>
      </c>
      <c r="C24" s="3" t="s">
        <v>33</v>
      </c>
      <c r="D24" s="10">
        <v>45678</v>
      </c>
      <c r="E24" s="63">
        <v>8234.0499999999993</v>
      </c>
      <c r="F24" s="56">
        <f>E24+E26+E28+E29+E30+E31+E33+E37</f>
        <v>109266.19</v>
      </c>
      <c r="G24" s="43">
        <v>45679</v>
      </c>
      <c r="H24" s="63">
        <v>7913.7</v>
      </c>
      <c r="I24" s="56">
        <f>H24+H26+H28+H29+H30+H31+H33+H37</f>
        <v>106098.3</v>
      </c>
      <c r="J24" s="6"/>
      <c r="K24" s="32"/>
      <c r="L24" s="69"/>
      <c r="M24" s="32"/>
      <c r="N24" s="32"/>
      <c r="O24" s="32"/>
      <c r="P24" s="32"/>
    </row>
    <row r="25" spans="1:16" ht="31.5" x14ac:dyDescent="0.2">
      <c r="A25" s="54"/>
      <c r="B25" s="68"/>
      <c r="C25" s="3" t="s">
        <v>48</v>
      </c>
      <c r="D25" s="10">
        <v>50</v>
      </c>
      <c r="E25" s="64"/>
      <c r="F25" s="57"/>
      <c r="G25" s="43">
        <v>50</v>
      </c>
      <c r="H25" s="64"/>
      <c r="I25" s="57"/>
      <c r="J25" s="6"/>
      <c r="K25" s="45"/>
      <c r="L25" s="69"/>
      <c r="M25" s="45"/>
      <c r="N25" s="45"/>
      <c r="O25" s="45"/>
      <c r="P25" s="45"/>
    </row>
    <row r="26" spans="1:16" s="35" customFormat="1" ht="45.75" customHeight="1" x14ac:dyDescent="0.2">
      <c r="A26" s="54"/>
      <c r="B26" s="26" t="s">
        <v>13</v>
      </c>
      <c r="C26" s="3" t="s">
        <v>33</v>
      </c>
      <c r="D26" s="10">
        <v>57978</v>
      </c>
      <c r="E26" s="63">
        <v>16157.3</v>
      </c>
      <c r="F26" s="57"/>
      <c r="G26" s="43">
        <v>75647</v>
      </c>
      <c r="H26" s="63">
        <v>15944.7</v>
      </c>
      <c r="I26" s="57"/>
      <c r="J26" s="33"/>
      <c r="K26" s="34"/>
      <c r="L26" s="69"/>
      <c r="M26" s="34"/>
      <c r="N26" s="34"/>
      <c r="O26" s="34"/>
      <c r="P26" s="34"/>
    </row>
    <row r="27" spans="1:16" ht="30" customHeight="1" x14ac:dyDescent="0.2">
      <c r="A27" s="54"/>
      <c r="B27" s="22" t="s">
        <v>14</v>
      </c>
      <c r="C27" s="41" t="s">
        <v>15</v>
      </c>
      <c r="D27" s="10">
        <v>1900</v>
      </c>
      <c r="E27" s="64"/>
      <c r="F27" s="57"/>
      <c r="G27" s="43">
        <v>1941</v>
      </c>
      <c r="H27" s="64"/>
      <c r="I27" s="57"/>
      <c r="J27" s="6"/>
      <c r="K27" s="32"/>
      <c r="L27" s="69"/>
      <c r="M27" s="32"/>
      <c r="N27" s="32"/>
      <c r="O27" s="32"/>
      <c r="P27" s="32"/>
    </row>
    <row r="28" spans="1:16" ht="47.25" x14ac:dyDescent="0.2">
      <c r="A28" s="54"/>
      <c r="B28" s="22" t="s">
        <v>41</v>
      </c>
      <c r="C28" s="40" t="s">
        <v>27</v>
      </c>
      <c r="D28" s="10">
        <v>93520</v>
      </c>
      <c r="E28" s="44">
        <v>27075.200000000001</v>
      </c>
      <c r="F28" s="57"/>
      <c r="G28" s="43">
        <v>95474.5</v>
      </c>
      <c r="H28" s="44">
        <v>25409</v>
      </c>
      <c r="I28" s="57"/>
      <c r="J28" s="6"/>
      <c r="K28" s="32"/>
      <c r="L28" s="69"/>
      <c r="M28" s="32"/>
      <c r="N28" s="32"/>
      <c r="O28" s="32"/>
      <c r="P28" s="32"/>
    </row>
    <row r="29" spans="1:16" ht="63" x14ac:dyDescent="0.2">
      <c r="A29" s="54"/>
      <c r="B29" s="31" t="s">
        <v>42</v>
      </c>
      <c r="C29" s="40" t="s">
        <v>27</v>
      </c>
      <c r="D29" s="10">
        <v>19008</v>
      </c>
      <c r="E29" s="44">
        <v>1995.8</v>
      </c>
      <c r="F29" s="57"/>
      <c r="G29" s="43">
        <v>19008</v>
      </c>
      <c r="H29" s="44">
        <v>1995.8</v>
      </c>
      <c r="I29" s="57"/>
      <c r="J29" s="6"/>
      <c r="K29" s="32"/>
      <c r="L29" s="69"/>
      <c r="M29" s="32"/>
      <c r="N29" s="32"/>
      <c r="O29" s="32"/>
      <c r="P29" s="32"/>
    </row>
    <row r="30" spans="1:16" ht="31.5" x14ac:dyDescent="0.2">
      <c r="A30" s="54"/>
      <c r="B30" s="31" t="s">
        <v>30</v>
      </c>
      <c r="C30" s="40" t="s">
        <v>27</v>
      </c>
      <c r="D30" s="10">
        <v>29312</v>
      </c>
      <c r="E30" s="44">
        <v>11525.8</v>
      </c>
      <c r="F30" s="57"/>
      <c r="G30" s="43">
        <v>28275</v>
      </c>
      <c r="H30" s="44">
        <v>10889.6</v>
      </c>
      <c r="I30" s="57"/>
      <c r="J30" s="6"/>
      <c r="K30" s="32"/>
      <c r="L30" s="69"/>
      <c r="M30" s="32"/>
      <c r="N30" s="32"/>
      <c r="O30" s="32"/>
      <c r="P30" s="32"/>
    </row>
    <row r="31" spans="1:16" ht="47.25" customHeight="1" x14ac:dyDescent="0.2">
      <c r="A31" s="54"/>
      <c r="B31" s="60" t="s">
        <v>17</v>
      </c>
      <c r="C31" s="4" t="s">
        <v>35</v>
      </c>
      <c r="D31" s="15">
        <f>1+20+20</f>
        <v>41</v>
      </c>
      <c r="E31" s="65">
        <f>861.15+10206.9+4708</f>
        <v>15776.05</v>
      </c>
      <c r="F31" s="57"/>
      <c r="G31" s="43">
        <f>1+20+20</f>
        <v>41</v>
      </c>
      <c r="H31" s="66">
        <f>861.2+10066+4708</f>
        <v>15635.2</v>
      </c>
      <c r="I31" s="57"/>
      <c r="J31" s="6"/>
      <c r="K31" s="32"/>
      <c r="L31" s="69"/>
      <c r="M31" s="32"/>
      <c r="N31" s="32"/>
      <c r="O31" s="32"/>
      <c r="P31" s="32"/>
    </row>
    <row r="32" spans="1:16" ht="32.25" customHeight="1" x14ac:dyDescent="0.25">
      <c r="A32" s="54"/>
      <c r="B32" s="62"/>
      <c r="C32" s="8" t="s">
        <v>39</v>
      </c>
      <c r="D32" s="15">
        <f>16+583+367</f>
        <v>966</v>
      </c>
      <c r="E32" s="65"/>
      <c r="F32" s="57"/>
      <c r="G32" s="15">
        <f>16+583+367</f>
        <v>966</v>
      </c>
      <c r="H32" s="66"/>
      <c r="I32" s="57"/>
      <c r="J32" s="6"/>
      <c r="K32" s="32"/>
      <c r="L32" s="69"/>
      <c r="M32" s="32"/>
      <c r="N32" s="32"/>
      <c r="O32" s="32"/>
      <c r="P32" s="32"/>
    </row>
    <row r="33" spans="1:16" ht="47.25" x14ac:dyDescent="0.2">
      <c r="A33" s="54"/>
      <c r="B33" s="60" t="s">
        <v>18</v>
      </c>
      <c r="C33" s="3" t="s">
        <v>34</v>
      </c>
      <c r="D33" s="10">
        <f>80+94</f>
        <v>174</v>
      </c>
      <c r="E33" s="65">
        <f>8631.3+10206.9</f>
        <v>18838.199999999997</v>
      </c>
      <c r="F33" s="57"/>
      <c r="G33" s="43">
        <f>80+94</f>
        <v>174</v>
      </c>
      <c r="H33" s="65">
        <f>8631.3+10066</f>
        <v>18697.3</v>
      </c>
      <c r="I33" s="57"/>
      <c r="J33" s="6"/>
      <c r="K33" s="32"/>
      <c r="L33" s="69"/>
      <c r="M33" s="32"/>
      <c r="N33" s="32"/>
      <c r="O33" s="32"/>
      <c r="P33" s="32"/>
    </row>
    <row r="34" spans="1:16" ht="30" customHeight="1" x14ac:dyDescent="0.25">
      <c r="A34" s="54"/>
      <c r="B34" s="61"/>
      <c r="C34" s="8" t="s">
        <v>39</v>
      </c>
      <c r="D34" s="10">
        <f>1085+1653</f>
        <v>2738</v>
      </c>
      <c r="E34" s="65"/>
      <c r="F34" s="57"/>
      <c r="G34" s="43">
        <f>2311+2200</f>
        <v>4511</v>
      </c>
      <c r="H34" s="65"/>
      <c r="I34" s="57"/>
      <c r="J34" s="6"/>
      <c r="K34" s="32"/>
      <c r="L34" s="69"/>
      <c r="M34" s="32"/>
      <c r="N34" s="32"/>
      <c r="O34" s="32"/>
      <c r="P34" s="32"/>
    </row>
    <row r="35" spans="1:16" ht="47.25" x14ac:dyDescent="0.2">
      <c r="A35" s="54"/>
      <c r="B35" s="61"/>
      <c r="C35" s="3" t="s">
        <v>45</v>
      </c>
      <c r="D35" s="10">
        <f>1005+2420</f>
        <v>3425</v>
      </c>
      <c r="E35" s="65"/>
      <c r="F35" s="57"/>
      <c r="G35" s="43">
        <f>1031+3680.6</f>
        <v>4711.6000000000004</v>
      </c>
      <c r="H35" s="65"/>
      <c r="I35" s="57"/>
      <c r="J35" s="6"/>
      <c r="K35" s="32"/>
      <c r="L35" s="69"/>
      <c r="M35" s="32"/>
      <c r="N35" s="32"/>
      <c r="O35" s="32"/>
      <c r="P35" s="32"/>
    </row>
    <row r="36" spans="1:16" ht="43.5" customHeight="1" x14ac:dyDescent="0.2">
      <c r="A36" s="54"/>
      <c r="B36" s="62"/>
      <c r="C36" s="3" t="s">
        <v>44</v>
      </c>
      <c r="D36" s="10">
        <f>95+108</f>
        <v>203</v>
      </c>
      <c r="E36" s="65"/>
      <c r="F36" s="57"/>
      <c r="G36" s="43">
        <f>95+111</f>
        <v>206</v>
      </c>
      <c r="H36" s="65"/>
      <c r="I36" s="57"/>
      <c r="J36" s="6"/>
      <c r="K36" s="32"/>
      <c r="L36" s="69"/>
      <c r="M36" s="32"/>
      <c r="N36" s="32"/>
      <c r="O36" s="32"/>
      <c r="P36" s="32"/>
    </row>
    <row r="37" spans="1:16" ht="47.25" x14ac:dyDescent="0.2">
      <c r="A37" s="55"/>
      <c r="B37" s="26" t="s">
        <v>5</v>
      </c>
      <c r="C37" s="4" t="s">
        <v>11</v>
      </c>
      <c r="D37" s="10">
        <v>120606.6</v>
      </c>
      <c r="E37" s="43">
        <v>9663.7900000000009</v>
      </c>
      <c r="F37" s="58"/>
      <c r="G37" s="43">
        <v>120606.6</v>
      </c>
      <c r="H37" s="43">
        <v>9613</v>
      </c>
      <c r="I37" s="58"/>
      <c r="J37" s="6"/>
      <c r="K37" s="32"/>
      <c r="L37" s="69"/>
      <c r="M37" s="32"/>
      <c r="N37" s="32"/>
      <c r="O37" s="32"/>
      <c r="P37" s="32"/>
    </row>
    <row r="38" spans="1:16" x14ac:dyDescent="0.2">
      <c r="H38" s="38"/>
      <c r="I38" s="38"/>
    </row>
    <row r="39" spans="1:16" x14ac:dyDescent="0.2">
      <c r="D39" s="9"/>
      <c r="E39" s="9"/>
      <c r="F39" s="9"/>
      <c r="G39" s="9"/>
      <c r="H39" s="9"/>
      <c r="I39" s="9"/>
    </row>
    <row r="40" spans="1:16" x14ac:dyDescent="0.2">
      <c r="D40" s="39"/>
      <c r="E40" s="9"/>
      <c r="F40" s="9"/>
      <c r="G40" s="9"/>
      <c r="H40" s="9"/>
    </row>
  </sheetData>
  <mergeCells count="38">
    <mergeCell ref="A1:I1"/>
    <mergeCell ref="M3:P3"/>
    <mergeCell ref="M4:N4"/>
    <mergeCell ref="O4:P4"/>
    <mergeCell ref="D3:F3"/>
    <mergeCell ref="A3:A4"/>
    <mergeCell ref="C3:C4"/>
    <mergeCell ref="E4:F4"/>
    <mergeCell ref="H4:I4"/>
    <mergeCell ref="L17:L23"/>
    <mergeCell ref="G3:I3"/>
    <mergeCell ref="J3:L3"/>
    <mergeCell ref="F24:F37"/>
    <mergeCell ref="I24:I37"/>
    <mergeCell ref="K4:L4"/>
    <mergeCell ref="F5:F6"/>
    <mergeCell ref="I5:I6"/>
    <mergeCell ref="L24:L37"/>
    <mergeCell ref="F7:F16"/>
    <mergeCell ref="I7:I16"/>
    <mergeCell ref="H26:H27"/>
    <mergeCell ref="H24:H25"/>
    <mergeCell ref="A17:A23"/>
    <mergeCell ref="B3:B4"/>
    <mergeCell ref="A24:A37"/>
    <mergeCell ref="F17:F23"/>
    <mergeCell ref="I17:I23"/>
    <mergeCell ref="A5:A6"/>
    <mergeCell ref="A7:A16"/>
    <mergeCell ref="B33:B36"/>
    <mergeCell ref="E26:E27"/>
    <mergeCell ref="B31:B32"/>
    <mergeCell ref="E31:E32"/>
    <mergeCell ref="E33:E36"/>
    <mergeCell ref="H31:H32"/>
    <mergeCell ref="H33:H36"/>
    <mergeCell ref="B24:B25"/>
    <mergeCell ref="E24:E2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 об объемах мун услуг</vt:lpstr>
      <vt:lpstr>'Свед об объемах мун услуг'!Заголовки_для_печати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Белоус</cp:lastModifiedBy>
  <cp:lastPrinted>2023-03-20T01:07:35Z</cp:lastPrinted>
  <dcterms:created xsi:type="dcterms:W3CDTF">2017-07-26T04:34:20Z</dcterms:created>
  <dcterms:modified xsi:type="dcterms:W3CDTF">2024-03-26T02:37:05Z</dcterms:modified>
</cp:coreProperties>
</file>