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19260" windowHeight="11565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Print_Titles" localSheetId="0">'Лист2'!$3:$3</definedName>
    <definedName name="_xlnm.Print_Area" localSheetId="0">'Лист2'!$A$1:$I$70</definedName>
  </definedNames>
  <calcPr fullCalcOnLoad="1"/>
</workbook>
</file>

<file path=xl/comments1.xml><?xml version="1.0" encoding="utf-8"?>
<comments xmlns="http://schemas.openxmlformats.org/spreadsheetml/2006/main">
  <authors>
    <author>pkpk</author>
  </authors>
  <commentList>
    <comment ref="C48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16 муниципальных садов
Дельфин
Автобат (ведомственный)</t>
        </r>
      </text>
    </comment>
    <comment ref="C51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спортивные школы № 2 и № 3 объединены</t>
        </r>
      </text>
    </comment>
    <comment ref="C53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введен в эксплуатацию Тонус-клуб</t>
        </r>
      </text>
    </comment>
    <comment ref="D53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ТРЦ "БЕЛЫЙ ХУТОР" 
 тренажерный зал "RealGym"</t>
        </r>
      </text>
    </comment>
    <comment ref="E55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филиал "Зеленый городок" передали спорту, с 1.09.14  в ведении стадиона Локомотив</t>
        </r>
      </text>
    </comment>
    <comment ref="G48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4 
муниципальных
</t>
        </r>
      </text>
    </comment>
    <comment ref="F48" authorId="0">
      <text>
        <r>
          <rPr>
            <b/>
            <sz val="9"/>
            <rFont val="Tahoma"/>
            <family val="2"/>
          </rPr>
          <t>pkpk:</t>
        </r>
        <r>
          <rPr>
            <sz val="9"/>
            <rFont val="Tahoma"/>
            <family val="2"/>
          </rPr>
          <t xml:space="preserve">
6 муниципальных
</t>
        </r>
      </text>
    </comment>
  </commentList>
</comments>
</file>

<file path=xl/sharedStrings.xml><?xml version="1.0" encoding="utf-8"?>
<sst xmlns="http://schemas.openxmlformats.org/spreadsheetml/2006/main" count="87" uniqueCount="69">
  <si>
    <t>% к предыдущему году</t>
  </si>
  <si>
    <t>% к предыдущему году в сопоставимых ценах</t>
  </si>
  <si>
    <t>-</t>
  </si>
  <si>
    <t>Исполнитель:</t>
  </si>
  <si>
    <t>Ведущий специалист отдела анализа, прогнозирования</t>
  </si>
  <si>
    <t>1 полугодие 2013 года, факт</t>
  </si>
  <si>
    <t>2013 год, факт</t>
  </si>
  <si>
    <t>1 полугодие 2014 года, факт</t>
  </si>
  <si>
    <t>Численность населения на конец периода, человек</t>
  </si>
  <si>
    <t>Рынок труда, доходы населения</t>
  </si>
  <si>
    <r>
      <t>Среднесписочная численность работников учтенных статистикой организаций, человек (</t>
    </r>
    <r>
      <rPr>
        <b/>
        <i/>
        <sz val="12"/>
        <rFont val="Times New Roman"/>
        <family val="1"/>
      </rPr>
      <t>без субъектов малого предпринимательства)</t>
    </r>
  </si>
  <si>
    <t>Среднемесячная заработная плата работников крупных и средних организаций, рублей</t>
  </si>
  <si>
    <t xml:space="preserve">Реальный рост заработной платы, % к предыдущему году с учетом роста цен на товары и услуги </t>
  </si>
  <si>
    <t>Фонд начисленной заработной платы работников крупных и средних организаций, млн. рублей</t>
  </si>
  <si>
    <t>Средний размер пенсии, рублей (на конец периода)</t>
  </si>
  <si>
    <t>на 01.09.2013 - 9667,9</t>
  </si>
  <si>
    <t>на 01.08.2014 - 10992,78</t>
  </si>
  <si>
    <t>Численность безработных, на конец периода, человек</t>
  </si>
  <si>
    <t>Потребительский рынок, расходы населения</t>
  </si>
  <si>
    <t>Индекс потребительских цен, % к соответствующему периоду прошлого года</t>
  </si>
  <si>
    <t>Оборот розничной торговли, млн. рублей</t>
  </si>
  <si>
    <t>Оборот общественного питания, млн. рублей</t>
  </si>
  <si>
    <t>Объем бытовых услуг населению, млн. рублей</t>
  </si>
  <si>
    <t>Производство</t>
  </si>
  <si>
    <t>Объем отгруженных товаров, выполненных работ и услуг (без субъектов малого предпринимательства), млн. рублей</t>
  </si>
  <si>
    <t>в том числе по видам деятельности:</t>
  </si>
  <si>
    <t>Обрабатывающие производства,  млн. рублей</t>
  </si>
  <si>
    <t>Производство и распределение электрической энергии (тепловой энергии), газа и воды, млн. рублей</t>
  </si>
  <si>
    <t>Число учтенных субъектов хозяйствования в промышленности (без учета малого предпринимательства), единиц</t>
  </si>
  <si>
    <t>Инвестиции, строительство</t>
  </si>
  <si>
    <t>Объем инвестиций в основной капитал, млн. рублей</t>
  </si>
  <si>
    <r>
      <t xml:space="preserve">в 4,9 р. </t>
    </r>
    <r>
      <rPr>
        <sz val="12"/>
        <rFont val="Arial Cyr"/>
        <family val="0"/>
      </rPr>
      <t>↑</t>
    </r>
  </si>
  <si>
    <r>
      <t xml:space="preserve">Ввод в действие жилых домов, </t>
    </r>
    <r>
      <rPr>
        <sz val="12"/>
        <rFont val="Times New Roman"/>
        <family val="1"/>
      </rPr>
      <t>кв.м. общей площади</t>
    </r>
  </si>
  <si>
    <r>
      <t xml:space="preserve">в том числе индивидуальное жилищное строительство, </t>
    </r>
    <r>
      <rPr>
        <sz val="12"/>
        <rFont val="Times New Roman"/>
        <family val="1"/>
      </rPr>
      <t>кв.м. общей площади</t>
    </r>
  </si>
  <si>
    <t xml:space="preserve">Объем выполненных работ по виду деятельности "строительство", млн. рублей </t>
  </si>
  <si>
    <t>Социальная инфраструктура</t>
  </si>
  <si>
    <t>Число дошкольных образовательных организаций, единиц</t>
  </si>
  <si>
    <t>18*</t>
  </si>
  <si>
    <t>Обеспеченность местами в ДОО детей 1-6 лет, мест на 1000 чел.</t>
  </si>
  <si>
    <t>Число общеобразовательных учреждений, единиц</t>
  </si>
  <si>
    <t>10***</t>
  </si>
  <si>
    <t>Число спортивных школ, единиц</t>
  </si>
  <si>
    <t>3****</t>
  </si>
  <si>
    <t>Число спортивных сооружений, единиц</t>
  </si>
  <si>
    <t>в том числе спортивных залов, единиц</t>
  </si>
  <si>
    <t>Число стадионов, единиц</t>
  </si>
  <si>
    <t>Число муниципальных учреждений культуры</t>
  </si>
  <si>
    <t>в том числе, библиотек, единиц</t>
  </si>
  <si>
    <t>музеев, единиц</t>
  </si>
  <si>
    <t>Число парков отдыха</t>
  </si>
  <si>
    <t>1 полугодие 2015 года, факт</t>
  </si>
  <si>
    <t>2014 год,                          факт</t>
  </si>
  <si>
    <t>13*</t>
  </si>
  <si>
    <t>Предварительные итоги социально-экономического развития муниципального образования г. Белогорск за истекший период  2016 года и ожидаемые итоги социально-экономического развития в 2016 году</t>
  </si>
  <si>
    <t>1 полугодие 2016 года, факт</t>
  </si>
  <si>
    <t>2016 год,                    оценка</t>
  </si>
  <si>
    <t>2015 год,                    факт</t>
  </si>
  <si>
    <t>индекс-дефлятор к предыдущему году</t>
  </si>
  <si>
    <t>и целевых программ  Е.С. Васильева</t>
  </si>
  <si>
    <t>% к  соответствующему периоду предыдущего года</t>
  </si>
  <si>
    <t>на 01.08.2015 - 12182</t>
  </si>
  <si>
    <t>на 01.08.2016-                                                                    12522</t>
  </si>
  <si>
    <t>8*</t>
  </si>
  <si>
    <t>6*</t>
  </si>
  <si>
    <t>159**</t>
  </si>
  <si>
    <t>11***</t>
  </si>
  <si>
    <t xml:space="preserve">**Число спортивных сооружений по итогам 2016  увеличится на одну единицу в связи с тем, что в микрорайоне «Транспортный» во дворе дома № 3 по ул. Железнодорожная была  построена новая хоккейная коробка.
</t>
  </si>
  <si>
    <t>* В целях реализации "майских " Указов Президента Российской Федерации В.В. Путина, оптимизации расходов городского бюджета, с сентября 2014 года осуществляется   реорганизация муниципальных детских садов путем их присоединения к общеобразовательным школам.</t>
  </si>
  <si>
    <t xml:space="preserve">***Число муниципальных учреждений по итогам 2016 года останется неизменным, однако произойдут следующие изменения:                                                                                                                             к числу муниципальных учреждений культуры добавится Центр культурного развития  (с выделением площадей под городскую библиотеку, детско-юношескую библиотеку, краеведческий музей) - сдача культурного объекта в эксплуатацию запланирована на  декабрь 2016 года;                                                                                                                                                                                                                    в 2016 году планируется закрыть библиотеку-филиал № 2 им. А.С. Пушкина МБУ «Централизованная библиотечная система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Белогорск» в микрорайоне «Транспортный».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</si>
</sst>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=0]&quot;-&quot;;##0.0"/>
    <numFmt numFmtId="171" formatCode="#,##0.0"/>
  </numFmts>
  <fonts count="59">
    <font>
      <sz val="10"/>
      <name val="Arial Cyr"/>
      <family val="0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5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4;&#1072;&#1085;&#1086;&#1074;&#1072;\4%20&#1052;&#1048;&#1057;&#1057;\&#1041;&#1077;&#1083;&#1086;&#1075;&#1086;&#1088;&#1089;&#1082;\1_tabl\05\05031213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213.xls_4007"/>
    </sheetNames>
    <sheetDataSet>
      <sheetData sheetId="0">
        <row r="8">
          <cell r="J8">
            <v>103.9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124" zoomScaleSheetLayoutView="124" workbookViewId="0" topLeftCell="A55">
      <selection activeCell="J50" sqref="J50"/>
    </sheetView>
  </sheetViews>
  <sheetFormatPr defaultColWidth="9.00390625" defaultRowHeight="12.75"/>
  <cols>
    <col min="1" max="1" width="68.125" style="0" customWidth="1"/>
    <col min="2" max="2" width="4.125" style="10" hidden="1" customWidth="1"/>
    <col min="3" max="3" width="0.2421875" style="10" hidden="1" customWidth="1"/>
    <col min="4" max="4" width="8.375" style="0" hidden="1" customWidth="1"/>
    <col min="5" max="5" width="7.875" style="0" hidden="1" customWidth="1"/>
    <col min="6" max="6" width="22.375" style="6" customWidth="1"/>
    <col min="7" max="7" width="23.125" style="6" customWidth="1"/>
    <col min="8" max="8" width="24.00390625" style="6" customWidth="1"/>
    <col min="9" max="9" width="23.125" style="6" customWidth="1"/>
    <col min="10" max="10" width="23.125" style="77" customWidth="1"/>
    <col min="11" max="11" width="23.125" style="6" customWidth="1"/>
  </cols>
  <sheetData>
    <row r="1" spans="1:11" s="11" customFormat="1" ht="16.5" customHeight="1">
      <c r="A1" s="81" t="s">
        <v>53</v>
      </c>
      <c r="B1" s="81"/>
      <c r="C1" s="81"/>
      <c r="D1" s="81"/>
      <c r="E1" s="81"/>
      <c r="F1" s="81"/>
      <c r="G1" s="81"/>
      <c r="H1" s="82"/>
      <c r="I1" s="82"/>
      <c r="J1" s="66"/>
      <c r="K1" s="54"/>
    </row>
    <row r="2" spans="1:11" s="11" customFormat="1" ht="16.5" customHeight="1">
      <c r="A2" s="83"/>
      <c r="B2" s="83"/>
      <c r="C2" s="83"/>
      <c r="D2" s="83"/>
      <c r="E2" s="83"/>
      <c r="F2" s="83"/>
      <c r="G2" s="83"/>
      <c r="H2" s="84"/>
      <c r="I2" s="84"/>
      <c r="J2" s="67"/>
      <c r="K2" s="55"/>
    </row>
    <row r="3" spans="1:11" ht="35.25" customHeight="1">
      <c r="A3" s="1"/>
      <c r="B3" s="7" t="s">
        <v>5</v>
      </c>
      <c r="C3" s="7" t="s">
        <v>6</v>
      </c>
      <c r="D3" s="2" t="s">
        <v>7</v>
      </c>
      <c r="E3" s="2" t="s">
        <v>51</v>
      </c>
      <c r="F3" s="5" t="s">
        <v>50</v>
      </c>
      <c r="G3" s="5" t="s">
        <v>56</v>
      </c>
      <c r="H3" s="5" t="s">
        <v>54</v>
      </c>
      <c r="I3" s="5" t="s">
        <v>55</v>
      </c>
      <c r="J3" s="68"/>
      <c r="K3" s="56"/>
    </row>
    <row r="4" spans="1:11" s="11" customFormat="1" ht="17.25" customHeight="1">
      <c r="A4" s="12" t="s">
        <v>8</v>
      </c>
      <c r="B4" s="13">
        <v>68296</v>
      </c>
      <c r="C4" s="14">
        <v>68041</v>
      </c>
      <c r="D4" s="13">
        <v>68092</v>
      </c>
      <c r="E4" s="13">
        <v>67687</v>
      </c>
      <c r="F4" s="15">
        <v>67701</v>
      </c>
      <c r="G4" s="15">
        <v>67303</v>
      </c>
      <c r="H4" s="15">
        <v>67186</v>
      </c>
      <c r="I4" s="15">
        <v>67150</v>
      </c>
      <c r="J4" s="69"/>
      <c r="K4" s="57"/>
    </row>
    <row r="5" spans="1:11" ht="15.75">
      <c r="A5" s="85" t="s">
        <v>9</v>
      </c>
      <c r="B5" s="86"/>
      <c r="C5" s="86"/>
      <c r="D5" s="86"/>
      <c r="E5" s="86"/>
      <c r="F5" s="86"/>
      <c r="G5" s="86"/>
      <c r="H5" s="87"/>
      <c r="I5" s="88"/>
      <c r="J5" s="70"/>
      <c r="K5" s="58"/>
    </row>
    <row r="6" spans="1:11" s="11" customFormat="1" ht="49.5" customHeight="1">
      <c r="A6" s="12" t="s">
        <v>10</v>
      </c>
      <c r="B6" s="13">
        <v>16830</v>
      </c>
      <c r="C6" s="14">
        <v>16941</v>
      </c>
      <c r="D6" s="13">
        <v>16357</v>
      </c>
      <c r="E6" s="13">
        <v>16348</v>
      </c>
      <c r="F6" s="15">
        <v>15857</v>
      </c>
      <c r="G6" s="15">
        <v>15816</v>
      </c>
      <c r="H6" s="15">
        <v>15234</v>
      </c>
      <c r="I6" s="15">
        <v>15350</v>
      </c>
      <c r="J6" s="69"/>
      <c r="K6" s="57"/>
    </row>
    <row r="7" spans="1:11" s="11" customFormat="1" ht="15.75">
      <c r="A7" s="16" t="s">
        <v>0</v>
      </c>
      <c r="B7" s="17">
        <v>86.6</v>
      </c>
      <c r="C7" s="18">
        <v>95.1</v>
      </c>
      <c r="D7" s="17">
        <f aca="true" t="shared" si="0" ref="D7:I7">D6/B6*100</f>
        <v>97.18954248366013</v>
      </c>
      <c r="E7" s="17">
        <f t="shared" si="0"/>
        <v>96.49961631544774</v>
      </c>
      <c r="F7" s="17">
        <f t="shared" si="0"/>
        <v>96.94320474414624</v>
      </c>
      <c r="G7" s="17">
        <f t="shared" si="0"/>
        <v>96.74577930022022</v>
      </c>
      <c r="H7" s="17">
        <f t="shared" si="0"/>
        <v>96.07113577599799</v>
      </c>
      <c r="I7" s="17">
        <f t="shared" si="0"/>
        <v>97.05361659079414</v>
      </c>
      <c r="J7" s="71"/>
      <c r="K7" s="59"/>
    </row>
    <row r="8" spans="1:11" s="11" customFormat="1" ht="33.75" customHeight="1">
      <c r="A8" s="12" t="s">
        <v>11</v>
      </c>
      <c r="B8" s="13">
        <v>34076</v>
      </c>
      <c r="C8" s="14">
        <v>35375.2</v>
      </c>
      <c r="D8" s="13">
        <v>36276</v>
      </c>
      <c r="E8" s="13">
        <v>37518.7</v>
      </c>
      <c r="F8" s="15">
        <v>37898.4</v>
      </c>
      <c r="G8" s="15">
        <v>38750.3</v>
      </c>
      <c r="H8" s="15">
        <v>39056.1</v>
      </c>
      <c r="I8" s="15">
        <v>39000</v>
      </c>
      <c r="J8" s="69"/>
      <c r="K8" s="57"/>
    </row>
    <row r="9" spans="1:11" s="11" customFormat="1" ht="15.75">
      <c r="A9" s="16" t="s">
        <v>0</v>
      </c>
      <c r="B9" s="17">
        <v>112.6</v>
      </c>
      <c r="C9" s="18">
        <v>109.2</v>
      </c>
      <c r="D9" s="17">
        <f aca="true" t="shared" si="1" ref="D9:I9">D8/B8*100</f>
        <v>106.45615682591854</v>
      </c>
      <c r="E9" s="17">
        <f t="shared" si="1"/>
        <v>106.05932969990275</v>
      </c>
      <c r="F9" s="17">
        <f t="shared" si="1"/>
        <v>104.47237843202117</v>
      </c>
      <c r="G9" s="17">
        <f t="shared" si="1"/>
        <v>103.282629728642</v>
      </c>
      <c r="H9" s="17">
        <f t="shared" si="1"/>
        <v>103.05474637451712</v>
      </c>
      <c r="I9" s="17">
        <f t="shared" si="1"/>
        <v>100.64438210800948</v>
      </c>
      <c r="J9" s="71"/>
      <c r="K9" s="59"/>
    </row>
    <row r="10" spans="1:11" s="11" customFormat="1" ht="33.75" customHeight="1">
      <c r="A10" s="16" t="s">
        <v>12</v>
      </c>
      <c r="B10" s="19">
        <v>104.2</v>
      </c>
      <c r="C10" s="19">
        <v>101.3</v>
      </c>
      <c r="D10" s="19">
        <f>D8/107.51%/B8*100</f>
        <v>99.01977195230076</v>
      </c>
      <c r="E10" s="19">
        <v>98.5</v>
      </c>
      <c r="F10" s="20">
        <v>90.5</v>
      </c>
      <c r="G10" s="20">
        <v>89.5</v>
      </c>
      <c r="H10" s="20">
        <v>95.1</v>
      </c>
      <c r="I10" s="20">
        <v>93.4</v>
      </c>
      <c r="J10" s="72"/>
      <c r="K10" s="60"/>
    </row>
    <row r="11" spans="1:11" s="11" customFormat="1" ht="33" customHeight="1">
      <c r="A11" s="12" t="s">
        <v>13</v>
      </c>
      <c r="B11" s="21">
        <v>3441</v>
      </c>
      <c r="C11" s="13">
        <v>7191.5</v>
      </c>
      <c r="D11" s="21">
        <v>3560.2</v>
      </c>
      <c r="E11" s="21">
        <v>7360.3</v>
      </c>
      <c r="F11" s="15">
        <v>3605.7</v>
      </c>
      <c r="G11" s="15">
        <v>7354.5</v>
      </c>
      <c r="H11" s="15">
        <v>3569.9</v>
      </c>
      <c r="I11" s="15">
        <v>7183.8</v>
      </c>
      <c r="J11" s="69"/>
      <c r="K11" s="57"/>
    </row>
    <row r="12" spans="1:11" s="11" customFormat="1" ht="15.75">
      <c r="A12" s="16" t="s">
        <v>0</v>
      </c>
      <c r="B12" s="17">
        <v>107.1</v>
      </c>
      <c r="C12" s="18">
        <f>'[1]05031213.xls_4007'!$J$8</f>
        <v>103.9</v>
      </c>
      <c r="D12" s="17">
        <f aca="true" t="shared" si="2" ref="D12:I12">D11/B11*100</f>
        <v>103.46410927056088</v>
      </c>
      <c r="E12" s="17">
        <f t="shared" si="2"/>
        <v>102.34721546269903</v>
      </c>
      <c r="F12" s="17">
        <f t="shared" si="2"/>
        <v>101.2780180888714</v>
      </c>
      <c r="G12" s="17">
        <f t="shared" si="2"/>
        <v>99.92119886417673</v>
      </c>
      <c r="H12" s="17">
        <f t="shared" si="2"/>
        <v>99.00712760351666</v>
      </c>
      <c r="I12" s="17">
        <f t="shared" si="2"/>
        <v>97.67897205792372</v>
      </c>
      <c r="J12" s="71"/>
      <c r="K12" s="59"/>
    </row>
    <row r="13" spans="1:11" s="11" customFormat="1" ht="31.5" customHeight="1">
      <c r="A13" s="12" t="s">
        <v>14</v>
      </c>
      <c r="B13" s="22" t="s">
        <v>15</v>
      </c>
      <c r="C13" s="14">
        <v>10208</v>
      </c>
      <c r="D13" s="22" t="s">
        <v>16</v>
      </c>
      <c r="E13" s="23">
        <v>10498.84</v>
      </c>
      <c r="F13" s="22" t="s">
        <v>60</v>
      </c>
      <c r="G13" s="15">
        <v>12489</v>
      </c>
      <c r="H13" s="13" t="s">
        <v>61</v>
      </c>
      <c r="I13" s="15">
        <v>12522</v>
      </c>
      <c r="J13" s="69"/>
      <c r="K13" s="57"/>
    </row>
    <row r="14" spans="1:11" s="11" customFormat="1" ht="21.75" customHeight="1">
      <c r="A14" s="12" t="s">
        <v>17</v>
      </c>
      <c r="B14" s="24">
        <v>712</v>
      </c>
      <c r="C14" s="25">
        <v>642</v>
      </c>
      <c r="D14" s="24">
        <v>650</v>
      </c>
      <c r="E14" s="24">
        <v>607</v>
      </c>
      <c r="F14" s="15">
        <v>789</v>
      </c>
      <c r="G14" s="15">
        <v>905</v>
      </c>
      <c r="H14" s="15">
        <v>753</v>
      </c>
      <c r="I14" s="15">
        <v>660</v>
      </c>
      <c r="J14" s="69"/>
      <c r="K14" s="57"/>
    </row>
    <row r="15" spans="1:11" s="11" customFormat="1" ht="15.75">
      <c r="A15" s="16" t="s">
        <v>0</v>
      </c>
      <c r="B15" s="17">
        <v>86.8</v>
      </c>
      <c r="C15" s="18">
        <v>83.9</v>
      </c>
      <c r="D15" s="17">
        <f aca="true" t="shared" si="3" ref="D15:I15">D14/B14*100</f>
        <v>91.29213483146067</v>
      </c>
      <c r="E15" s="17">
        <f t="shared" si="3"/>
        <v>94.54828660436138</v>
      </c>
      <c r="F15" s="17">
        <f t="shared" si="3"/>
        <v>121.38461538461539</v>
      </c>
      <c r="G15" s="17">
        <f t="shared" si="3"/>
        <v>149.09390444810543</v>
      </c>
      <c r="H15" s="17">
        <f t="shared" si="3"/>
        <v>95.43726235741445</v>
      </c>
      <c r="I15" s="17">
        <f t="shared" si="3"/>
        <v>72.92817679558011</v>
      </c>
      <c r="J15" s="71"/>
      <c r="K15" s="59"/>
    </row>
    <row r="16" spans="1:11" ht="15.75">
      <c r="A16" s="85" t="s">
        <v>18</v>
      </c>
      <c r="B16" s="86"/>
      <c r="C16" s="86"/>
      <c r="D16" s="86"/>
      <c r="E16" s="86"/>
      <c r="F16" s="86"/>
      <c r="G16" s="86"/>
      <c r="H16" s="87"/>
      <c r="I16" s="88"/>
      <c r="J16" s="70"/>
      <c r="K16" s="58"/>
    </row>
    <row r="17" spans="1:11" s="11" customFormat="1" ht="31.5">
      <c r="A17" s="26" t="s">
        <v>19</v>
      </c>
      <c r="B17" s="27">
        <v>108.16</v>
      </c>
      <c r="C17" s="28">
        <v>107.75</v>
      </c>
      <c r="D17" s="27">
        <v>107.51</v>
      </c>
      <c r="E17" s="27">
        <v>107.7</v>
      </c>
      <c r="F17" s="29">
        <v>115.46</v>
      </c>
      <c r="G17" s="29">
        <v>115.4</v>
      </c>
      <c r="H17" s="29">
        <v>108.39</v>
      </c>
      <c r="I17" s="29">
        <v>107.7</v>
      </c>
      <c r="J17" s="69"/>
      <c r="K17" s="61"/>
    </row>
    <row r="18" spans="1:11" s="11" customFormat="1" ht="15.75">
      <c r="A18" s="12" t="s">
        <v>20</v>
      </c>
      <c r="B18" s="13">
        <v>3102.6</v>
      </c>
      <c r="C18" s="14">
        <v>7210.9</v>
      </c>
      <c r="D18" s="21">
        <v>3385.693</v>
      </c>
      <c r="E18" s="21">
        <v>7836.6</v>
      </c>
      <c r="F18" s="30">
        <v>4259.4</v>
      </c>
      <c r="G18" s="30">
        <v>8603.4</v>
      </c>
      <c r="H18" s="30">
        <v>5410</v>
      </c>
      <c r="I18" s="30">
        <v>9100</v>
      </c>
      <c r="J18" s="73"/>
      <c r="K18" s="62"/>
    </row>
    <row r="19" spans="1:11" s="11" customFormat="1" ht="15.75">
      <c r="A19" s="16" t="s">
        <v>0</v>
      </c>
      <c r="B19" s="19">
        <v>115.5</v>
      </c>
      <c r="C19" s="31">
        <v>109.7</v>
      </c>
      <c r="D19" s="19">
        <f aca="true" t="shared" si="4" ref="D19:I19">D18/B18*100</f>
        <v>109.12437955263327</v>
      </c>
      <c r="E19" s="19">
        <f t="shared" si="4"/>
        <v>108.67714154959853</v>
      </c>
      <c r="F19" s="19">
        <f t="shared" si="4"/>
        <v>125.80585422245902</v>
      </c>
      <c r="G19" s="19">
        <f t="shared" si="4"/>
        <v>109.78485567720695</v>
      </c>
      <c r="H19" s="19">
        <f t="shared" si="4"/>
        <v>127.01319434662159</v>
      </c>
      <c r="I19" s="19">
        <f t="shared" si="4"/>
        <v>105.77213659715927</v>
      </c>
      <c r="J19" s="74"/>
      <c r="K19" s="63"/>
    </row>
    <row r="20" spans="1:11" s="11" customFormat="1" ht="23.25" customHeight="1">
      <c r="A20" s="16" t="s">
        <v>1</v>
      </c>
      <c r="B20" s="19">
        <v>106.8</v>
      </c>
      <c r="C20" s="31">
        <v>101.8</v>
      </c>
      <c r="D20" s="19">
        <v>101.5</v>
      </c>
      <c r="E20" s="19">
        <v>100.4</v>
      </c>
      <c r="F20" s="32">
        <v>109</v>
      </c>
      <c r="G20" s="32">
        <v>93.9</v>
      </c>
      <c r="H20" s="32">
        <v>117.2</v>
      </c>
      <c r="I20" s="32">
        <v>98</v>
      </c>
      <c r="J20" s="75"/>
      <c r="K20" s="64"/>
    </row>
    <row r="21" spans="1:11" s="11" customFormat="1" ht="19.5" customHeight="1">
      <c r="A21" s="12" t="s">
        <v>21</v>
      </c>
      <c r="B21" s="13">
        <v>119.5</v>
      </c>
      <c r="C21" s="14">
        <v>234.2</v>
      </c>
      <c r="D21" s="21">
        <v>114.2</v>
      </c>
      <c r="E21" s="21">
        <v>283.1</v>
      </c>
      <c r="F21" s="30">
        <v>199.2</v>
      </c>
      <c r="G21" s="30">
        <v>431.2</v>
      </c>
      <c r="H21" s="30">
        <v>233.5</v>
      </c>
      <c r="I21" s="30">
        <v>450</v>
      </c>
      <c r="J21" s="73"/>
      <c r="K21" s="62"/>
    </row>
    <row r="22" spans="1:11" s="11" customFormat="1" ht="15.75">
      <c r="A22" s="16" t="s">
        <v>0</v>
      </c>
      <c r="B22" s="19">
        <v>107.9</v>
      </c>
      <c r="C22" s="31">
        <v>101</v>
      </c>
      <c r="D22" s="19">
        <f>D21/B21*100</f>
        <v>95.56485355648536</v>
      </c>
      <c r="E22" s="19">
        <f>E21/C21*100</f>
        <v>120.87959009393683</v>
      </c>
      <c r="F22" s="19">
        <v>174.4</v>
      </c>
      <c r="G22" s="19">
        <f>G21/E21*100</f>
        <v>152.31367008124337</v>
      </c>
      <c r="H22" s="19">
        <f>H21/F21*100</f>
        <v>117.21887550200805</v>
      </c>
      <c r="I22" s="19">
        <f>I21/G21*100</f>
        <v>104.35992578849722</v>
      </c>
      <c r="J22" s="74"/>
      <c r="K22" s="63"/>
    </row>
    <row r="23" spans="1:11" s="11" customFormat="1" ht="20.25" customHeight="1">
      <c r="A23" s="16" t="s">
        <v>1</v>
      </c>
      <c r="B23" s="19">
        <v>99.8</v>
      </c>
      <c r="C23" s="31">
        <v>96.8</v>
      </c>
      <c r="D23" s="31">
        <v>93.3</v>
      </c>
      <c r="E23" s="31">
        <v>116.1</v>
      </c>
      <c r="F23" s="33">
        <v>158</v>
      </c>
      <c r="G23" s="32">
        <v>139.7</v>
      </c>
      <c r="H23" s="32">
        <v>113.6</v>
      </c>
      <c r="I23" s="32">
        <v>97.4</v>
      </c>
      <c r="J23" s="75"/>
      <c r="K23" s="64"/>
    </row>
    <row r="24" spans="1:11" s="11" customFormat="1" ht="18.75" customHeight="1">
      <c r="A24" s="12" t="s">
        <v>22</v>
      </c>
      <c r="B24" s="13">
        <v>15</v>
      </c>
      <c r="C24" s="14">
        <v>30</v>
      </c>
      <c r="D24" s="21">
        <v>15.9</v>
      </c>
      <c r="E24" s="21">
        <v>28.8</v>
      </c>
      <c r="F24" s="30">
        <v>14.2</v>
      </c>
      <c r="G24" s="30">
        <v>21.3</v>
      </c>
      <c r="H24" s="30">
        <v>6.8</v>
      </c>
      <c r="I24" s="30">
        <v>12</v>
      </c>
      <c r="J24" s="73"/>
      <c r="K24" s="62"/>
    </row>
    <row r="25" spans="1:11" s="11" customFormat="1" ht="15.75">
      <c r="A25" s="16" t="s">
        <v>0</v>
      </c>
      <c r="B25" s="19">
        <v>94.3</v>
      </c>
      <c r="C25" s="31">
        <v>105.5</v>
      </c>
      <c r="D25" s="19">
        <f aca="true" t="shared" si="5" ref="D25:I25">D24/B24*100</f>
        <v>106</v>
      </c>
      <c r="E25" s="19">
        <f t="shared" si="5"/>
        <v>96.00000000000001</v>
      </c>
      <c r="F25" s="19">
        <f t="shared" si="5"/>
        <v>89.30817610062893</v>
      </c>
      <c r="G25" s="19">
        <f t="shared" si="5"/>
        <v>73.95833333333334</v>
      </c>
      <c r="H25" s="19">
        <f t="shared" si="5"/>
        <v>47.887323943661976</v>
      </c>
      <c r="I25" s="19">
        <f t="shared" si="5"/>
        <v>56.33802816901409</v>
      </c>
      <c r="J25" s="74"/>
      <c r="K25" s="63"/>
    </row>
    <row r="26" spans="1:11" s="11" customFormat="1" ht="21" customHeight="1">
      <c r="A26" s="16" t="s">
        <v>1</v>
      </c>
      <c r="B26" s="19">
        <v>87.2</v>
      </c>
      <c r="C26" s="31">
        <v>97.9</v>
      </c>
      <c r="D26" s="31">
        <v>99.9</v>
      </c>
      <c r="E26" s="31">
        <v>91</v>
      </c>
      <c r="F26" s="33">
        <v>82.3</v>
      </c>
      <c r="G26" s="32">
        <v>68.4</v>
      </c>
      <c r="H26" s="32">
        <v>45.7</v>
      </c>
      <c r="I26" s="32">
        <v>52.6</v>
      </c>
      <c r="J26" s="75"/>
      <c r="K26" s="64"/>
    </row>
    <row r="27" spans="1:11" ht="15.75">
      <c r="A27" s="85" t="s">
        <v>23</v>
      </c>
      <c r="B27" s="86"/>
      <c r="C27" s="86"/>
      <c r="D27" s="86"/>
      <c r="E27" s="86"/>
      <c r="F27" s="86"/>
      <c r="G27" s="86"/>
      <c r="H27" s="87"/>
      <c r="I27" s="88"/>
      <c r="J27" s="70"/>
      <c r="K27" s="58"/>
    </row>
    <row r="28" spans="1:11" s="11" customFormat="1" ht="36.75" customHeight="1">
      <c r="A28" s="12" t="s">
        <v>24</v>
      </c>
      <c r="B28" s="21">
        <v>656.5</v>
      </c>
      <c r="C28" s="34">
        <v>1644.9</v>
      </c>
      <c r="D28" s="21">
        <v>165</v>
      </c>
      <c r="E28" s="21">
        <f>E31+E34</f>
        <v>1433.868</v>
      </c>
      <c r="F28" s="21">
        <f>F31+F34</f>
        <v>683.1</v>
      </c>
      <c r="G28" s="21">
        <f>G31+G34</f>
        <v>1461.4</v>
      </c>
      <c r="H28" s="21">
        <f>H31+H34</f>
        <v>728.7</v>
      </c>
      <c r="I28" s="21">
        <f>I31+I34</f>
        <v>1505</v>
      </c>
      <c r="J28" s="76"/>
      <c r="K28" s="65"/>
    </row>
    <row r="29" spans="1:11" s="11" customFormat="1" ht="15.75">
      <c r="A29" s="16" t="s">
        <v>59</v>
      </c>
      <c r="B29" s="19">
        <v>70.8</v>
      </c>
      <c r="C29" s="31">
        <v>75.28</v>
      </c>
      <c r="D29" s="19">
        <f aca="true" t="shared" si="6" ref="D29:I29">D28/B28*100</f>
        <v>25.133282559025133</v>
      </c>
      <c r="E29" s="19">
        <f t="shared" si="6"/>
        <v>87.1705270837133</v>
      </c>
      <c r="F29" s="19">
        <f t="shared" si="6"/>
        <v>414.00000000000006</v>
      </c>
      <c r="G29" s="19">
        <f t="shared" si="6"/>
        <v>101.92012095953045</v>
      </c>
      <c r="H29" s="19">
        <f t="shared" si="6"/>
        <v>106.67545015371103</v>
      </c>
      <c r="I29" s="19">
        <f t="shared" si="6"/>
        <v>102.98344053647186</v>
      </c>
      <c r="J29" s="74"/>
      <c r="K29" s="63"/>
    </row>
    <row r="30" spans="1:11" s="11" customFormat="1" ht="15.75">
      <c r="A30" s="26" t="s">
        <v>25</v>
      </c>
      <c r="B30" s="19"/>
      <c r="C30" s="35"/>
      <c r="D30" s="19"/>
      <c r="E30" s="19"/>
      <c r="F30" s="15"/>
      <c r="G30" s="15"/>
      <c r="H30" s="15"/>
      <c r="I30" s="15"/>
      <c r="J30" s="69"/>
      <c r="K30" s="57"/>
    </row>
    <row r="31" spans="1:11" s="11" customFormat="1" ht="21" customHeight="1">
      <c r="A31" s="12" t="s">
        <v>26</v>
      </c>
      <c r="B31" s="21">
        <v>398.2</v>
      </c>
      <c r="C31" s="34">
        <v>760.9</v>
      </c>
      <c r="D31" s="21">
        <v>81.4</v>
      </c>
      <c r="E31" s="21">
        <v>507.99</v>
      </c>
      <c r="F31" s="15">
        <v>215.5</v>
      </c>
      <c r="G31" s="15">
        <v>451.1</v>
      </c>
      <c r="H31" s="15">
        <v>264.4</v>
      </c>
      <c r="I31" s="15">
        <v>455</v>
      </c>
      <c r="J31" s="69"/>
      <c r="K31" s="57"/>
    </row>
    <row r="32" spans="1:11" s="11" customFormat="1" ht="21" customHeight="1">
      <c r="A32" s="26" t="s">
        <v>57</v>
      </c>
      <c r="B32" s="21"/>
      <c r="C32" s="34"/>
      <c r="D32" s="19">
        <v>98.08</v>
      </c>
      <c r="E32" s="19">
        <v>105.8</v>
      </c>
      <c r="F32" s="20">
        <v>137.21</v>
      </c>
      <c r="G32" s="20">
        <v>107.03</v>
      </c>
      <c r="H32" s="20">
        <v>116.38</v>
      </c>
      <c r="I32" s="20">
        <v>105.6</v>
      </c>
      <c r="J32" s="72"/>
      <c r="K32" s="60"/>
    </row>
    <row r="33" spans="1:11" s="11" customFormat="1" ht="15.75">
      <c r="A33" s="16" t="s">
        <v>1</v>
      </c>
      <c r="B33" s="19">
        <v>97.6</v>
      </c>
      <c r="C33" s="19">
        <v>65.5</v>
      </c>
      <c r="D33" s="19">
        <f aca="true" t="shared" si="7" ref="D33:I33">((D31/D32%)/B31)*100</f>
        <v>20.842158391390953</v>
      </c>
      <c r="E33" s="19">
        <f t="shared" si="7"/>
        <v>63.101823753136834</v>
      </c>
      <c r="F33" s="19">
        <f t="shared" si="7"/>
        <v>192.94658898186333</v>
      </c>
      <c r="G33" s="19">
        <f>((G31/G32%)/E31)*100</f>
        <v>82.96828987090691</v>
      </c>
      <c r="H33" s="19">
        <f t="shared" si="7"/>
        <v>105.42310990997169</v>
      </c>
      <c r="I33" s="19">
        <f t="shared" si="7"/>
        <v>95.51567548685705</v>
      </c>
      <c r="J33" s="74"/>
      <c r="K33" s="63"/>
    </row>
    <row r="34" spans="1:11" s="11" customFormat="1" ht="37.5" customHeight="1">
      <c r="A34" s="12" t="s">
        <v>27</v>
      </c>
      <c r="B34" s="21">
        <v>258.4</v>
      </c>
      <c r="C34" s="21">
        <v>884</v>
      </c>
      <c r="D34" s="36">
        <v>83.7</v>
      </c>
      <c r="E34" s="21">
        <v>925.878</v>
      </c>
      <c r="F34" s="15">
        <v>467.6</v>
      </c>
      <c r="G34" s="15">
        <v>1010.3</v>
      </c>
      <c r="H34" s="15">
        <v>464.3</v>
      </c>
      <c r="I34" s="15">
        <v>1050</v>
      </c>
      <c r="J34" s="69"/>
      <c r="K34" s="57"/>
    </row>
    <row r="35" spans="1:11" s="11" customFormat="1" ht="16.5" customHeight="1">
      <c r="A35" s="26" t="s">
        <v>57</v>
      </c>
      <c r="B35" s="21"/>
      <c r="C35" s="21"/>
      <c r="D35" s="37">
        <v>106.57</v>
      </c>
      <c r="E35" s="19">
        <v>105.4</v>
      </c>
      <c r="F35" s="20">
        <v>105.41</v>
      </c>
      <c r="G35" s="20">
        <v>105.4</v>
      </c>
      <c r="H35" s="20">
        <v>103.32</v>
      </c>
      <c r="I35" s="20">
        <v>107.7</v>
      </c>
      <c r="J35" s="72"/>
      <c r="K35" s="60"/>
    </row>
    <row r="36" spans="1:11" s="11" customFormat="1" ht="15.75">
      <c r="A36" s="16" t="s">
        <v>1</v>
      </c>
      <c r="B36" s="31">
        <v>49.8</v>
      </c>
      <c r="C36" s="19">
        <v>86.4</v>
      </c>
      <c r="D36" s="19">
        <f aca="true" t="shared" si="8" ref="D36:I36">((D34/D35%)/B34)*100</f>
        <v>30.3947085172873</v>
      </c>
      <c r="E36" s="19">
        <f t="shared" si="8"/>
        <v>99.37128113542893</v>
      </c>
      <c r="F36" s="19">
        <f t="shared" si="8"/>
        <v>529.9894580155068</v>
      </c>
      <c r="G36" s="19">
        <f t="shared" si="8"/>
        <v>103.52755972501129</v>
      </c>
      <c r="H36" s="19">
        <f t="shared" si="8"/>
        <v>96.1036281510316</v>
      </c>
      <c r="I36" s="19">
        <f t="shared" si="8"/>
        <v>96.49909552776322</v>
      </c>
      <c r="J36" s="74"/>
      <c r="K36" s="63"/>
    </row>
    <row r="37" spans="1:11" s="11" customFormat="1" ht="35.25" customHeight="1">
      <c r="A37" s="12" t="s">
        <v>28</v>
      </c>
      <c r="B37" s="38">
        <v>71</v>
      </c>
      <c r="C37" s="38">
        <v>70</v>
      </c>
      <c r="D37" s="38">
        <v>71</v>
      </c>
      <c r="E37" s="38">
        <v>75</v>
      </c>
      <c r="F37" s="15">
        <v>86</v>
      </c>
      <c r="G37" s="15">
        <v>83</v>
      </c>
      <c r="H37" s="15">
        <v>85</v>
      </c>
      <c r="I37" s="15">
        <v>85</v>
      </c>
      <c r="J37" s="69"/>
      <c r="K37" s="57"/>
    </row>
    <row r="38" spans="1:11" ht="15.75">
      <c r="A38" s="85" t="s">
        <v>29</v>
      </c>
      <c r="B38" s="86"/>
      <c r="C38" s="86"/>
      <c r="D38" s="86"/>
      <c r="E38" s="86"/>
      <c r="F38" s="86"/>
      <c r="G38" s="86"/>
      <c r="H38" s="87"/>
      <c r="I38" s="88"/>
      <c r="J38" s="70"/>
      <c r="K38" s="58"/>
    </row>
    <row r="39" spans="1:11" s="11" customFormat="1" ht="18" customHeight="1">
      <c r="A39" s="12" t="s">
        <v>30</v>
      </c>
      <c r="B39" s="13">
        <v>359.6</v>
      </c>
      <c r="C39" s="13">
        <v>1174.5</v>
      </c>
      <c r="D39" s="21">
        <v>127.9</v>
      </c>
      <c r="E39" s="13">
        <v>5172.8</v>
      </c>
      <c r="F39" s="15">
        <v>1561.4</v>
      </c>
      <c r="G39" s="15">
        <v>3188.1</v>
      </c>
      <c r="H39" s="15">
        <v>321.7</v>
      </c>
      <c r="I39" s="15">
        <v>2273</v>
      </c>
      <c r="J39" s="69"/>
      <c r="K39" s="57"/>
    </row>
    <row r="40" spans="1:11" s="11" customFormat="1" ht="18.75" customHeight="1">
      <c r="A40" s="16" t="s">
        <v>0</v>
      </c>
      <c r="B40" s="19" t="s">
        <v>31</v>
      </c>
      <c r="C40" s="19">
        <v>254.3</v>
      </c>
      <c r="D40" s="19">
        <f aca="true" t="shared" si="9" ref="D40:I40">D39/B39*100</f>
        <v>35.567296996662954</v>
      </c>
      <c r="E40" s="19">
        <f t="shared" si="9"/>
        <v>440.4257130693913</v>
      </c>
      <c r="F40" s="19">
        <f t="shared" si="9"/>
        <v>1220.797498045348</v>
      </c>
      <c r="G40" s="19">
        <f t="shared" si="9"/>
        <v>61.631998144138564</v>
      </c>
      <c r="H40" s="19">
        <f t="shared" si="9"/>
        <v>20.603304726527476</v>
      </c>
      <c r="I40" s="19">
        <f t="shared" si="9"/>
        <v>71.29638342586495</v>
      </c>
      <c r="J40" s="74"/>
      <c r="K40" s="63"/>
    </row>
    <row r="41" spans="1:11" s="11" customFormat="1" ht="17.25" customHeight="1">
      <c r="A41" s="12" t="s">
        <v>32</v>
      </c>
      <c r="B41" s="13">
        <v>1967</v>
      </c>
      <c r="C41" s="13">
        <v>24108</v>
      </c>
      <c r="D41" s="13">
        <v>6001</v>
      </c>
      <c r="E41" s="13">
        <v>32384</v>
      </c>
      <c r="F41" s="15">
        <v>3618</v>
      </c>
      <c r="G41" s="15">
        <v>10806</v>
      </c>
      <c r="H41" s="15">
        <v>4993</v>
      </c>
      <c r="I41" s="15">
        <v>13724</v>
      </c>
      <c r="J41" s="69"/>
      <c r="K41" s="57"/>
    </row>
    <row r="42" spans="1:11" s="11" customFormat="1" ht="15.75">
      <c r="A42" s="16" t="s">
        <v>0</v>
      </c>
      <c r="B42" s="19">
        <v>17.1</v>
      </c>
      <c r="C42" s="19">
        <v>119.8</v>
      </c>
      <c r="D42" s="19">
        <f aca="true" t="shared" si="10" ref="D42:I42">D41/B41*100</f>
        <v>305.0838840874428</v>
      </c>
      <c r="E42" s="19">
        <f t="shared" si="10"/>
        <v>134.32885349261656</v>
      </c>
      <c r="F42" s="19">
        <f t="shared" si="10"/>
        <v>60.289951674720875</v>
      </c>
      <c r="G42" s="19">
        <f t="shared" si="10"/>
        <v>33.36833003952569</v>
      </c>
      <c r="H42" s="19">
        <f t="shared" si="10"/>
        <v>138.00442233278054</v>
      </c>
      <c r="I42" s="19">
        <f t="shared" si="10"/>
        <v>127.00351656487136</v>
      </c>
      <c r="J42" s="74"/>
      <c r="K42" s="63"/>
    </row>
    <row r="43" spans="1:11" s="11" customFormat="1" ht="31.5">
      <c r="A43" s="39" t="s">
        <v>33</v>
      </c>
      <c r="B43" s="38">
        <v>1880</v>
      </c>
      <c r="C43" s="38">
        <v>5378</v>
      </c>
      <c r="D43" s="38">
        <v>2591</v>
      </c>
      <c r="E43" s="38">
        <v>3813</v>
      </c>
      <c r="F43" s="15">
        <v>1229</v>
      </c>
      <c r="G43" s="15">
        <v>2165</v>
      </c>
      <c r="H43" s="15">
        <v>790</v>
      </c>
      <c r="I43" s="15">
        <v>2000</v>
      </c>
      <c r="J43" s="69"/>
      <c r="K43" s="57"/>
    </row>
    <row r="44" spans="1:11" s="11" customFormat="1" ht="15.75">
      <c r="A44" s="40" t="s">
        <v>0</v>
      </c>
      <c r="B44" s="19">
        <v>193.4</v>
      </c>
      <c r="C44" s="19">
        <v>197.2</v>
      </c>
      <c r="D44" s="19">
        <f aca="true" t="shared" si="11" ref="D44:I44">D43/B43*100</f>
        <v>137.81914893617022</v>
      </c>
      <c r="E44" s="19">
        <f t="shared" si="11"/>
        <v>70.89996281145407</v>
      </c>
      <c r="F44" s="19">
        <f t="shared" si="11"/>
        <v>47.433423388653026</v>
      </c>
      <c r="G44" s="19">
        <f t="shared" si="11"/>
        <v>56.77943876212955</v>
      </c>
      <c r="H44" s="19">
        <f t="shared" si="11"/>
        <v>64.27990235964198</v>
      </c>
      <c r="I44" s="19">
        <f t="shared" si="11"/>
        <v>92.37875288683603</v>
      </c>
      <c r="J44" s="74"/>
      <c r="K44" s="63"/>
    </row>
    <row r="45" spans="1:11" s="11" customFormat="1" ht="36.75" customHeight="1">
      <c r="A45" s="12" t="s">
        <v>34</v>
      </c>
      <c r="B45" s="13">
        <v>76.7</v>
      </c>
      <c r="C45" s="13">
        <v>689.9</v>
      </c>
      <c r="D45" s="13">
        <v>108.9</v>
      </c>
      <c r="E45" s="13">
        <v>208.6</v>
      </c>
      <c r="F45" s="15">
        <v>76.8</v>
      </c>
      <c r="G45" s="15">
        <v>105.4</v>
      </c>
      <c r="H45" s="15">
        <v>77.6</v>
      </c>
      <c r="I45" s="15">
        <v>200</v>
      </c>
      <c r="J45" s="69"/>
      <c r="K45" s="57"/>
    </row>
    <row r="46" spans="1:11" s="11" customFormat="1" ht="15.75">
      <c r="A46" s="16" t="s">
        <v>0</v>
      </c>
      <c r="B46" s="32">
        <v>196.2</v>
      </c>
      <c r="C46" s="41">
        <v>182.2</v>
      </c>
      <c r="D46" s="32">
        <f aca="true" t="shared" si="12" ref="D46:I46">D45/B45*100</f>
        <v>141.98174706649283</v>
      </c>
      <c r="E46" s="32">
        <f t="shared" si="12"/>
        <v>30.23626612552544</v>
      </c>
      <c r="F46" s="32">
        <f t="shared" si="12"/>
        <v>70.52341597796142</v>
      </c>
      <c r="G46" s="32">
        <f t="shared" si="12"/>
        <v>50.527325023969325</v>
      </c>
      <c r="H46" s="32">
        <f t="shared" si="12"/>
        <v>101.04166666666667</v>
      </c>
      <c r="I46" s="32">
        <f t="shared" si="12"/>
        <v>189.75332068311195</v>
      </c>
      <c r="J46" s="75"/>
      <c r="K46" s="64"/>
    </row>
    <row r="47" spans="1:11" ht="15.75">
      <c r="A47" s="85" t="s">
        <v>35</v>
      </c>
      <c r="B47" s="86"/>
      <c r="C47" s="86"/>
      <c r="D47" s="86"/>
      <c r="E47" s="86"/>
      <c r="F47" s="86"/>
      <c r="G47" s="86"/>
      <c r="H47" s="87"/>
      <c r="I47" s="88"/>
      <c r="J47" s="70"/>
      <c r="K47" s="58"/>
    </row>
    <row r="48" spans="1:11" s="11" customFormat="1" ht="24.75" customHeight="1">
      <c r="A48" s="42" t="s">
        <v>36</v>
      </c>
      <c r="B48" s="15">
        <v>17</v>
      </c>
      <c r="C48" s="13" t="s">
        <v>37</v>
      </c>
      <c r="D48" s="13">
        <v>18</v>
      </c>
      <c r="E48" s="13" t="s">
        <v>52</v>
      </c>
      <c r="F48" s="15" t="s">
        <v>62</v>
      </c>
      <c r="G48" s="15" t="s">
        <v>63</v>
      </c>
      <c r="H48" s="15">
        <v>6</v>
      </c>
      <c r="I48" s="15">
        <v>6</v>
      </c>
      <c r="J48" s="69"/>
      <c r="K48" s="57"/>
    </row>
    <row r="49" spans="1:11" s="11" customFormat="1" ht="23.25" customHeight="1">
      <c r="A49" s="42" t="s">
        <v>38</v>
      </c>
      <c r="B49" s="15" t="s">
        <v>2</v>
      </c>
      <c r="C49" s="13">
        <v>712</v>
      </c>
      <c r="D49" s="13" t="s">
        <v>2</v>
      </c>
      <c r="E49" s="13">
        <v>556</v>
      </c>
      <c r="F49" s="15" t="s">
        <v>2</v>
      </c>
      <c r="G49" s="15">
        <v>573</v>
      </c>
      <c r="H49" s="15" t="s">
        <v>2</v>
      </c>
      <c r="I49" s="15">
        <v>610</v>
      </c>
      <c r="J49" s="69"/>
      <c r="K49" s="57"/>
    </row>
    <row r="50" spans="1:11" s="11" customFormat="1" ht="21.75" customHeight="1">
      <c r="A50" s="42" t="s">
        <v>39</v>
      </c>
      <c r="B50" s="15">
        <v>11</v>
      </c>
      <c r="C50" s="13" t="s">
        <v>40</v>
      </c>
      <c r="D50" s="13">
        <v>10</v>
      </c>
      <c r="E50" s="13">
        <v>9</v>
      </c>
      <c r="F50" s="15">
        <v>9</v>
      </c>
      <c r="G50" s="15">
        <v>9</v>
      </c>
      <c r="H50" s="15">
        <v>9</v>
      </c>
      <c r="I50" s="15">
        <v>9</v>
      </c>
      <c r="J50" s="69"/>
      <c r="K50" s="57"/>
    </row>
    <row r="51" spans="1:11" s="11" customFormat="1" ht="30.75" customHeight="1">
      <c r="A51" s="42" t="s">
        <v>41</v>
      </c>
      <c r="B51" s="15">
        <v>4</v>
      </c>
      <c r="C51" s="13" t="s">
        <v>42</v>
      </c>
      <c r="D51" s="13">
        <v>3</v>
      </c>
      <c r="E51" s="13">
        <v>3</v>
      </c>
      <c r="F51" s="15">
        <v>3</v>
      </c>
      <c r="G51" s="15">
        <v>3</v>
      </c>
      <c r="H51" s="15">
        <v>3</v>
      </c>
      <c r="I51" s="15">
        <v>3</v>
      </c>
      <c r="J51" s="69"/>
      <c r="K51" s="57"/>
    </row>
    <row r="52" spans="1:11" s="11" customFormat="1" ht="15.75">
      <c r="A52" s="42" t="s">
        <v>43</v>
      </c>
      <c r="B52" s="15">
        <v>136</v>
      </c>
      <c r="C52" s="13">
        <v>137</v>
      </c>
      <c r="D52" s="13">
        <v>138</v>
      </c>
      <c r="E52" s="13">
        <v>158</v>
      </c>
      <c r="F52" s="15">
        <v>158</v>
      </c>
      <c r="G52" s="15">
        <v>158</v>
      </c>
      <c r="H52" s="15">
        <v>158</v>
      </c>
      <c r="I52" s="15" t="s">
        <v>64</v>
      </c>
      <c r="J52" s="69"/>
      <c r="K52" s="57"/>
    </row>
    <row r="53" spans="1:11" s="11" customFormat="1" ht="15.75">
      <c r="A53" s="43" t="s">
        <v>44</v>
      </c>
      <c r="B53" s="15">
        <v>37</v>
      </c>
      <c r="C53" s="13">
        <v>38</v>
      </c>
      <c r="D53" s="13">
        <v>39</v>
      </c>
      <c r="E53" s="13">
        <v>41</v>
      </c>
      <c r="F53" s="15">
        <v>41</v>
      </c>
      <c r="G53" s="15">
        <v>41</v>
      </c>
      <c r="H53" s="15">
        <v>41</v>
      </c>
      <c r="I53" s="15">
        <v>41</v>
      </c>
      <c r="J53" s="69"/>
      <c r="K53" s="57"/>
    </row>
    <row r="54" spans="1:11" s="11" customFormat="1" ht="15.75">
      <c r="A54" s="42" t="s">
        <v>45</v>
      </c>
      <c r="B54" s="15">
        <v>2</v>
      </c>
      <c r="C54" s="13">
        <v>2</v>
      </c>
      <c r="D54" s="13">
        <v>2</v>
      </c>
      <c r="E54" s="13">
        <v>2</v>
      </c>
      <c r="F54" s="15">
        <v>3</v>
      </c>
      <c r="G54" s="15">
        <v>3</v>
      </c>
      <c r="H54" s="15">
        <v>3</v>
      </c>
      <c r="I54" s="15">
        <v>3</v>
      </c>
      <c r="J54" s="69"/>
      <c r="K54" s="57"/>
    </row>
    <row r="55" spans="1:11" s="11" customFormat="1" ht="20.25" customHeight="1">
      <c r="A55" s="42" t="s">
        <v>46</v>
      </c>
      <c r="B55" s="13">
        <v>12</v>
      </c>
      <c r="C55" s="13">
        <v>12</v>
      </c>
      <c r="D55" s="13">
        <v>12</v>
      </c>
      <c r="E55" s="13">
        <v>11</v>
      </c>
      <c r="F55" s="15">
        <v>11</v>
      </c>
      <c r="G55" s="15">
        <v>11</v>
      </c>
      <c r="H55" s="15">
        <v>11</v>
      </c>
      <c r="I55" s="15" t="s">
        <v>65</v>
      </c>
      <c r="J55" s="69"/>
      <c r="K55" s="57"/>
    </row>
    <row r="56" spans="1:11" s="11" customFormat="1" ht="15.75">
      <c r="A56" s="43" t="s">
        <v>47</v>
      </c>
      <c r="B56" s="13">
        <v>4</v>
      </c>
      <c r="C56" s="13">
        <v>4</v>
      </c>
      <c r="D56" s="13">
        <v>4</v>
      </c>
      <c r="E56" s="13">
        <v>4</v>
      </c>
      <c r="F56" s="15">
        <v>4</v>
      </c>
      <c r="G56" s="15">
        <v>4</v>
      </c>
      <c r="H56" s="15">
        <v>4</v>
      </c>
      <c r="I56" s="15">
        <v>3</v>
      </c>
      <c r="J56" s="69"/>
      <c r="K56" s="57"/>
    </row>
    <row r="57" spans="1:11" s="11" customFormat="1" ht="15.75">
      <c r="A57" s="43" t="s">
        <v>48</v>
      </c>
      <c r="B57" s="13">
        <v>1</v>
      </c>
      <c r="C57" s="13">
        <v>1</v>
      </c>
      <c r="D57" s="13">
        <v>1</v>
      </c>
      <c r="E57" s="13">
        <v>1</v>
      </c>
      <c r="F57" s="15">
        <v>1</v>
      </c>
      <c r="G57" s="15">
        <v>1</v>
      </c>
      <c r="H57" s="15">
        <v>1</v>
      </c>
      <c r="I57" s="15">
        <v>1</v>
      </c>
      <c r="J57" s="69"/>
      <c r="K57" s="57"/>
    </row>
    <row r="58" spans="1:11" s="11" customFormat="1" ht="15.75">
      <c r="A58" s="44" t="s">
        <v>49</v>
      </c>
      <c r="B58" s="13">
        <v>2</v>
      </c>
      <c r="C58" s="13">
        <v>2</v>
      </c>
      <c r="D58" s="13">
        <v>2</v>
      </c>
      <c r="E58" s="13">
        <v>2</v>
      </c>
      <c r="F58" s="15">
        <v>2</v>
      </c>
      <c r="G58" s="15">
        <v>2</v>
      </c>
      <c r="H58" s="15">
        <v>2</v>
      </c>
      <c r="I58" s="15">
        <v>2</v>
      </c>
      <c r="J58" s="69"/>
      <c r="K58" s="57"/>
    </row>
    <row r="59" spans="1:5" ht="15.75">
      <c r="A59" s="3"/>
      <c r="B59" s="8"/>
      <c r="C59" s="9"/>
      <c r="D59" s="4"/>
      <c r="E59" s="4"/>
    </row>
    <row r="60" spans="1:11" s="11" customFormat="1" ht="45.75" customHeight="1">
      <c r="A60" s="79" t="s">
        <v>67</v>
      </c>
      <c r="B60" s="79"/>
      <c r="C60" s="79"/>
      <c r="D60" s="79"/>
      <c r="E60" s="79"/>
      <c r="F60" s="79"/>
      <c r="G60" s="79"/>
      <c r="H60" s="45"/>
      <c r="I60" s="45"/>
      <c r="J60" s="53"/>
      <c r="K60" s="53"/>
    </row>
    <row r="61" spans="1:11" s="11" customFormat="1" ht="33" customHeight="1">
      <c r="A61" s="79" t="s">
        <v>66</v>
      </c>
      <c r="B61" s="79"/>
      <c r="C61" s="79"/>
      <c r="D61" s="79"/>
      <c r="E61" s="79"/>
      <c r="F61" s="79"/>
      <c r="G61" s="79"/>
      <c r="H61" s="52"/>
      <c r="I61" s="52"/>
      <c r="J61" s="53"/>
      <c r="K61" s="53"/>
    </row>
    <row r="62" spans="1:11" s="11" customFormat="1" ht="84.75" customHeight="1">
      <c r="A62" s="79" t="s">
        <v>68</v>
      </c>
      <c r="B62" s="80"/>
      <c r="C62" s="80"/>
      <c r="D62" s="80"/>
      <c r="E62" s="80"/>
      <c r="F62" s="80"/>
      <c r="G62" s="80"/>
      <c r="H62" s="52"/>
      <c r="I62" s="52"/>
      <c r="J62" s="53"/>
      <c r="K62" s="53"/>
    </row>
    <row r="63" spans="2:11" s="11" customFormat="1" ht="17.25" customHeight="1">
      <c r="B63" s="52"/>
      <c r="C63" s="52"/>
      <c r="D63" s="52"/>
      <c r="E63" s="52"/>
      <c r="F63" s="52"/>
      <c r="G63" s="52"/>
      <c r="H63" s="52"/>
      <c r="I63" s="52"/>
      <c r="J63" s="53"/>
      <c r="K63" s="53"/>
    </row>
    <row r="64" spans="2:11" s="11" customFormat="1" ht="14.25" customHeight="1">
      <c r="B64" s="52"/>
      <c r="C64" s="52"/>
      <c r="D64" s="52"/>
      <c r="E64" s="52"/>
      <c r="F64" s="52"/>
      <c r="G64" s="52"/>
      <c r="H64" s="52"/>
      <c r="I64" s="52"/>
      <c r="J64" s="53"/>
      <c r="K64" s="53"/>
    </row>
    <row r="65" spans="2:11" s="11" customFormat="1" ht="15.75" customHeight="1">
      <c r="B65" s="52"/>
      <c r="C65" s="52"/>
      <c r="D65" s="52"/>
      <c r="E65" s="52"/>
      <c r="F65" s="52"/>
      <c r="G65" s="52"/>
      <c r="H65" s="52"/>
      <c r="I65" s="52"/>
      <c r="J65" s="53"/>
      <c r="K65" s="53"/>
    </row>
    <row r="66" spans="1:11" s="11" customFormat="1" ht="27" customHeight="1">
      <c r="A66"/>
      <c r="B66" s="51"/>
      <c r="C66" s="51"/>
      <c r="D66" s="51"/>
      <c r="E66" s="51"/>
      <c r="F66" s="51"/>
      <c r="G66" s="51"/>
      <c r="H66" s="46"/>
      <c r="I66" s="46"/>
      <c r="J66" s="51"/>
      <c r="K66" s="51"/>
    </row>
    <row r="67" spans="2:11" s="11" customFormat="1" ht="15.75">
      <c r="B67" s="48"/>
      <c r="C67" s="49"/>
      <c r="D67" s="48"/>
      <c r="E67" s="48"/>
      <c r="F67" s="50"/>
      <c r="G67" s="50"/>
      <c r="H67" s="50"/>
      <c r="I67" s="50"/>
      <c r="J67" s="78"/>
      <c r="K67" s="50"/>
    </row>
    <row r="68" spans="1:11" s="11" customFormat="1" ht="13.5" customHeight="1">
      <c r="A68" s="47" t="s">
        <v>3</v>
      </c>
      <c r="B68" s="48"/>
      <c r="C68" s="49"/>
      <c r="D68" s="48"/>
      <c r="E68" s="48"/>
      <c r="F68" s="50"/>
      <c r="G68" s="50"/>
      <c r="H68" s="50"/>
      <c r="I68" s="50"/>
      <c r="J68" s="78"/>
      <c r="K68" s="50"/>
    </row>
    <row r="69" spans="1:11" s="11" customFormat="1" ht="16.5" customHeight="1">
      <c r="A69" s="47" t="s">
        <v>4</v>
      </c>
      <c r="B69" s="48"/>
      <c r="C69" s="49"/>
      <c r="D69" s="48"/>
      <c r="E69" s="48"/>
      <c r="F69" s="50"/>
      <c r="G69" s="50"/>
      <c r="H69" s="50"/>
      <c r="I69" s="50"/>
      <c r="J69" s="78"/>
      <c r="K69" s="50"/>
    </row>
    <row r="70" ht="15.75">
      <c r="A70" s="47" t="s">
        <v>58</v>
      </c>
    </row>
    <row r="84" ht="15.75"/>
    <row r="85" ht="15.75"/>
    <row r="86" ht="15.75"/>
    <row r="88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</sheetData>
  <sheetProtection/>
  <mergeCells count="9">
    <mergeCell ref="A61:G61"/>
    <mergeCell ref="A62:G62"/>
    <mergeCell ref="A60:G60"/>
    <mergeCell ref="A1:I2"/>
    <mergeCell ref="A16:I16"/>
    <mergeCell ref="A27:I27"/>
    <mergeCell ref="A38:I38"/>
    <mergeCell ref="A47:I47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</dc:creator>
  <cp:keywords/>
  <dc:description/>
  <cp:lastModifiedBy>pkpk</cp:lastModifiedBy>
  <cp:lastPrinted>2016-10-25T01:09:55Z</cp:lastPrinted>
  <dcterms:created xsi:type="dcterms:W3CDTF">2008-05-20T03:17:57Z</dcterms:created>
  <dcterms:modified xsi:type="dcterms:W3CDTF">2016-10-25T01:10:03Z</dcterms:modified>
  <cp:category/>
  <cp:version/>
  <cp:contentType/>
  <cp:contentStatus/>
</cp:coreProperties>
</file>