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53\личные папки\БЮДЖЕТ\ИСПОЛНЕНИЕ БЮДЖЕТА\ИСПОЛНЕНИЕ БЮДЖЕТА 2023 год\Исполнение бюджета 2023\Материалы к проекту по исполн. 2023 (в совет)\"/>
    </mc:Choice>
  </mc:AlternateContent>
  <bookViews>
    <workbookView xWindow="0" yWindow="0" windowWidth="28800" windowHeight="12300" tabRatio="649"/>
  </bookViews>
  <sheets>
    <sheet name="раздел 3" sheetId="3" r:id="rId1"/>
  </sheets>
  <definedNames>
    <definedName name="_xlnm.Print_Titles" localSheetId="0">'раздел 3'!$6:$7</definedName>
  </definedNames>
  <calcPr calcId="162913" fullPrecision="0"/>
</workbook>
</file>

<file path=xl/calcChain.xml><?xml version="1.0" encoding="utf-8"?>
<calcChain xmlns="http://schemas.openxmlformats.org/spreadsheetml/2006/main">
  <c r="V14" i="3" l="1"/>
  <c r="L14" i="3" l="1"/>
  <c r="AD15" i="3"/>
  <c r="Y14" i="3" l="1"/>
  <c r="Z14" i="3"/>
  <c r="W14" i="3"/>
  <c r="U14" i="3"/>
  <c r="S14" i="3"/>
  <c r="R14" i="3"/>
  <c r="Q14" i="3"/>
  <c r="O14" i="3"/>
  <c r="N14" i="3"/>
  <c r="M14" i="3"/>
  <c r="H14" i="3"/>
  <c r="AE13" i="3"/>
  <c r="AE14" i="3" s="1"/>
  <c r="AB13" i="3"/>
  <c r="AB14" i="3" s="1"/>
  <c r="X13" i="3"/>
  <c r="X14" i="3" s="1"/>
  <c r="T13" i="3"/>
  <c r="T14" i="3" s="1"/>
  <c r="P13" i="3"/>
  <c r="P14" i="3" s="1"/>
  <c r="AA13" i="3" l="1"/>
  <c r="AA14" i="3" s="1"/>
  <c r="AC13" i="3" l="1"/>
  <c r="AC14" i="3" s="1"/>
  <c r="Y11" i="3" l="1"/>
  <c r="AA9" i="3"/>
  <c r="Y9" i="3"/>
  <c r="M12" i="3"/>
  <c r="N12" i="3"/>
  <c r="O12" i="3"/>
  <c r="Q12" i="3"/>
  <c r="R12" i="3"/>
  <c r="S12" i="3"/>
  <c r="U12" i="3"/>
  <c r="V12" i="3"/>
  <c r="W12" i="3"/>
  <c r="Z12" i="3"/>
  <c r="T9" i="3" l="1"/>
  <c r="L12" i="3" l="1"/>
  <c r="H12" i="3"/>
  <c r="L10" i="3" l="1"/>
  <c r="L15" i="3" s="1"/>
  <c r="M10" i="3"/>
  <c r="M15" i="3" s="1"/>
  <c r="N10" i="3"/>
  <c r="N15" i="3" s="1"/>
  <c r="O10" i="3"/>
  <c r="O15" i="3" s="1"/>
  <c r="Q10" i="3"/>
  <c r="Q15" i="3" s="1"/>
  <c r="R10" i="3"/>
  <c r="R15" i="3" s="1"/>
  <c r="S10" i="3"/>
  <c r="S15" i="3" s="1"/>
  <c r="U10" i="3"/>
  <c r="U15" i="3" s="1"/>
  <c r="V10" i="3"/>
  <c r="V15" i="3" s="1"/>
  <c r="W10" i="3"/>
  <c r="W15" i="3" s="1"/>
  <c r="Z10" i="3"/>
  <c r="Z15" i="3" s="1"/>
  <c r="H10" i="3"/>
  <c r="H15" i="3" s="1"/>
  <c r="Y12" i="3" l="1"/>
  <c r="AE11" i="3" l="1"/>
  <c r="AB11" i="3"/>
  <c r="AB12" i="3" s="1"/>
  <c r="AA11" i="3"/>
  <c r="AA12" i="3" s="1"/>
  <c r="X11" i="3"/>
  <c r="X12" i="3" s="1"/>
  <c r="T11" i="3"/>
  <c r="T12" i="3" s="1"/>
  <c r="P11" i="3"/>
  <c r="P12" i="3" s="1"/>
  <c r="AE12" i="3" l="1"/>
  <c r="AC11" i="3"/>
  <c r="AC12" i="3" s="1"/>
  <c r="X9" i="3" l="1"/>
  <c r="X10" i="3" s="1"/>
  <c r="X15" i="3" s="1"/>
  <c r="Y10" i="3" l="1"/>
  <c r="Y15" i="3" s="1"/>
  <c r="P9" i="3" l="1"/>
  <c r="P10" i="3" s="1"/>
  <c r="P15" i="3" s="1"/>
  <c r="AE9" i="3" l="1"/>
  <c r="AE10" i="3" s="1"/>
  <c r="AE15" i="3" s="1"/>
  <c r="AB9" i="3"/>
  <c r="AB10" i="3" s="1"/>
  <c r="AB15" i="3" s="1"/>
  <c r="AA10" i="3"/>
  <c r="AA15" i="3" s="1"/>
  <c r="AC9" i="3" l="1"/>
  <c r="AC10" i="3" s="1"/>
  <c r="AC15" i="3" s="1"/>
  <c r="T10" i="3"/>
  <c r="T15" i="3" s="1"/>
</calcChain>
</file>

<file path=xl/sharedStrings.xml><?xml version="1.0" encoding="utf-8"?>
<sst xmlns="http://schemas.openxmlformats.org/spreadsheetml/2006/main" count="66" uniqueCount="51">
  <si>
    <t>Дата регистрации долга в долговой книге</t>
  </si>
  <si>
    <t>Форма обеспечения обязательства</t>
  </si>
  <si>
    <t>Сведения о заключении дополнительных соглашений</t>
  </si>
  <si>
    <t>Основной долг</t>
  </si>
  <si>
    <t>Пени, штрафы</t>
  </si>
  <si>
    <t>Итого</t>
  </si>
  <si>
    <t xml:space="preserve">№ п/п </t>
  </si>
  <si>
    <t>Проценты</t>
  </si>
  <si>
    <t>Процентов</t>
  </si>
  <si>
    <t>Пени, штрафов</t>
  </si>
  <si>
    <t>Отметки об исполнении обязательств</t>
  </si>
  <si>
    <t>Пени</t>
  </si>
  <si>
    <t>1.</t>
  </si>
  <si>
    <t>ВСЕГО по разделу 3</t>
  </si>
  <si>
    <t>Сведения о кредиторе (наименов.)</t>
  </si>
  <si>
    <t>рубли,копейки</t>
  </si>
  <si>
    <t>Министерство финансов Амурской области</t>
  </si>
  <si>
    <t>частичное покрытие  дефицита местного бюджета</t>
  </si>
  <si>
    <t>2.</t>
  </si>
  <si>
    <t>22.11.2013 № 02-м-16/17-02</t>
  </si>
  <si>
    <t xml:space="preserve"> </t>
  </si>
  <si>
    <t>0,1% годовых</t>
  </si>
  <si>
    <t>2% годовых</t>
  </si>
  <si>
    <t>Цель привлечения кредита</t>
  </si>
  <si>
    <t>в том числе просроченный</t>
  </si>
  <si>
    <t>Итого:</t>
  </si>
  <si>
    <t>Основание  для заключения договора или соглашения</t>
  </si>
  <si>
    <t>Дата и номер договора на предоставление бюджетного кредита</t>
  </si>
  <si>
    <t xml:space="preserve">Договор </t>
  </si>
  <si>
    <t xml:space="preserve">Сумма кредита </t>
  </si>
  <si>
    <t>Процентная  ставка по кредиту</t>
  </si>
  <si>
    <t>Дата получения  бюджетного кредита</t>
  </si>
  <si>
    <t>Дата погашения  бюджетного кредита</t>
  </si>
  <si>
    <t xml:space="preserve"> в том числе просроченный</t>
  </si>
  <si>
    <t>24.12.2014г.</t>
  </si>
  <si>
    <t>25.11.2013г.</t>
  </si>
  <si>
    <t>24.12.2014 № 02-м-16/3-02</t>
  </si>
  <si>
    <t>(руб.коп.)</t>
  </si>
  <si>
    <t>3.</t>
  </si>
  <si>
    <t>на погашение кредитов, полученных от кредитных организаций</t>
  </si>
  <si>
    <t>доп. согл. от 11.08.2015 №1; от 08.02.2018 №2; от 27.01.2021                         № 3</t>
  </si>
  <si>
    <t>доп. согл.  №3от 19.02.    2015 ;доп. согл. №4 от 22.05.2015; №5 от 30.09.2015; №6 от 23.03.2016; №7 от 15.12.2017; от 08.02.2018 №8; от 27.01.2021                    № 9</t>
  </si>
  <si>
    <t>15.07.2022 № 02-к-15/02-4</t>
  </si>
  <si>
    <t>Остаток долга на 01.01.2023 года</t>
  </si>
  <si>
    <t>Начислено                                                                                                                                    на "1" января  2024  г.</t>
  </si>
  <si>
    <t>Погашено                                                                                                                                    на "1" января  2024  г.</t>
  </si>
  <si>
    <r>
      <t>Остаток долга на "</t>
    </r>
    <r>
      <rPr>
        <u/>
        <sz val="11"/>
        <rFont val="Times New Roman"/>
        <family val="1"/>
        <charset val="204"/>
      </rPr>
      <t xml:space="preserve"> 1 </t>
    </r>
    <r>
      <rPr>
        <sz val="11"/>
        <rFont val="Times New Roman"/>
        <family val="1"/>
        <charset val="204"/>
      </rPr>
      <t>"  января  2024 г.</t>
    </r>
  </si>
  <si>
    <t>Отчет</t>
  </si>
  <si>
    <t>о предоставлении и погашении бюджетных кредитов Администрацией г. Белогорск</t>
  </si>
  <si>
    <t>за 2023 год</t>
  </si>
  <si>
    <t>Сумма привлечен-ных бюджет-ных  кредитов в  2023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</si>
</sst>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6"/>
      <name val="Arial Cyr"/>
      <family val="2"/>
      <charset val="204"/>
    </font>
    <font>
      <i/>
      <sz val="2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4" fillId="0" borderId="0" xfId="0" applyFont="1"/>
    <xf numFmtId="0" fontId="1" fillId="0" borderId="0" xfId="0" applyFont="1" applyFill="1"/>
    <xf numFmtId="0" fontId="5" fillId="0" borderId="0" xfId="0" applyFont="1"/>
    <xf numFmtId="0" fontId="6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14" fontId="5" fillId="0" borderId="3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4" fontId="7" fillId="0" borderId="3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/>
    <xf numFmtId="0" fontId="5" fillId="0" borderId="1" xfId="0" applyFont="1" applyBorder="1"/>
    <xf numFmtId="2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14" fontId="5" fillId="0" borderId="1" xfId="0" applyNumberFormat="1" applyFont="1" applyBorder="1" applyAlignment="1">
      <alignment horizontal="righ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2" borderId="1" xfId="0" applyNumberFormat="1" applyFont="1" applyFill="1" applyBorder="1" applyAlignment="1">
      <alignment horizontal="right" vertical="top" wrapText="1"/>
    </xf>
    <xf numFmtId="2" fontId="5" fillId="0" borderId="3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right" vertical="top"/>
    </xf>
    <xf numFmtId="2" fontId="7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6" xfId="0" applyFont="1" applyBorder="1" applyAlignment="1">
      <alignment horizontal="center" vertical="top" wrapText="1"/>
    </xf>
    <xf numFmtId="14" fontId="5" fillId="0" borderId="3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14" fontId="5" fillId="0" borderId="1" xfId="0" applyNumberFormat="1" applyFont="1" applyFill="1" applyBorder="1" applyAlignment="1">
      <alignment horizontal="right" vertical="top" wrapText="1"/>
    </xf>
    <xf numFmtId="2" fontId="5" fillId="0" borderId="1" xfId="0" applyNumberFormat="1" applyFont="1" applyFill="1" applyBorder="1" applyAlignment="1">
      <alignment horizontal="right" vertical="top"/>
    </xf>
    <xf numFmtId="2" fontId="5" fillId="0" borderId="1" xfId="0" applyNumberFormat="1" applyFont="1" applyFill="1" applyBorder="1" applyAlignment="1">
      <alignment horizontal="left" vertical="top" wrapText="1"/>
    </xf>
    <xf numFmtId="14" fontId="5" fillId="2" borderId="1" xfId="0" applyNumberFormat="1" applyFont="1" applyFill="1" applyBorder="1" applyAlignment="1">
      <alignment horizontal="right" vertical="top" wrapText="1"/>
    </xf>
    <xf numFmtId="2" fontId="7" fillId="2" borderId="1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/>
    <xf numFmtId="0" fontId="7" fillId="0" borderId="6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tabSelected="1" topLeftCell="N1" zoomScale="80" zoomScaleNormal="80" workbookViewId="0">
      <selection activeCell="A2" sqref="A2:AE2"/>
    </sheetView>
  </sheetViews>
  <sheetFormatPr defaultRowHeight="12.75" x14ac:dyDescent="0.2"/>
  <cols>
    <col min="1" max="1" width="7.85546875" style="1" customWidth="1"/>
    <col min="2" max="2" width="10.5703125" style="1" customWidth="1"/>
    <col min="3" max="3" width="14.42578125" style="1" customWidth="1"/>
    <col min="4" max="4" width="11.5703125" style="1" customWidth="1"/>
    <col min="5" max="6" width="12.5703125" style="1" customWidth="1"/>
    <col min="7" max="7" width="7.85546875" style="1" customWidth="1"/>
    <col min="8" max="8" width="14.85546875" style="1" customWidth="1"/>
    <col min="9" max="9" width="10.85546875" style="1" customWidth="1"/>
    <col min="10" max="10" width="12.7109375" style="1" customWidth="1"/>
    <col min="11" max="11" width="12.42578125" style="1" customWidth="1"/>
    <col min="12" max="12" width="14" style="1" customWidth="1"/>
    <col min="13" max="13" width="8.85546875" style="1" customWidth="1"/>
    <col min="14" max="14" width="8.140625" style="1" customWidth="1"/>
    <col min="15" max="15" width="10" style="1" customWidth="1"/>
    <col min="16" max="16" width="12.140625" style="1" customWidth="1"/>
    <col min="17" max="17" width="12.42578125" style="1" customWidth="1"/>
    <col min="18" max="18" width="11.28515625" style="1" customWidth="1"/>
    <col min="19" max="19" width="9.140625" style="1" customWidth="1"/>
    <col min="20" max="20" width="12.5703125" style="1" customWidth="1"/>
    <col min="21" max="21" width="12.7109375" style="1" customWidth="1"/>
    <col min="22" max="22" width="11" style="1" customWidth="1"/>
    <col min="23" max="23" width="8.85546875" style="1" customWidth="1"/>
    <col min="24" max="24" width="13.28515625" style="1" customWidth="1"/>
    <col min="25" max="26" width="13.7109375" style="1" customWidth="1"/>
    <col min="27" max="27" width="11.7109375" style="1" customWidth="1"/>
    <col min="28" max="28" width="9.5703125" style="1" customWidth="1"/>
    <col min="29" max="29" width="14.140625" style="1" customWidth="1"/>
    <col min="30" max="30" width="17.140625" style="1" customWidth="1"/>
    <col min="31" max="31" width="12.7109375" style="1" customWidth="1"/>
    <col min="32" max="16384" width="9.140625" style="1"/>
  </cols>
  <sheetData>
    <row r="1" spans="1:32" ht="27" customHeight="1" x14ac:dyDescent="0.3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1:32" ht="27" customHeight="1" x14ac:dyDescent="0.3">
      <c r="A2" s="50" t="s">
        <v>48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2" ht="27" customHeight="1" x14ac:dyDescent="0.3">
      <c r="A3" s="50" t="s">
        <v>49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1:32" ht="27" customHeight="1" x14ac:dyDescent="0.3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8" t="s">
        <v>37</v>
      </c>
      <c r="AE4" s="27"/>
    </row>
    <row r="5" spans="1:32" ht="41.25" hidden="1" customHeight="1" x14ac:dyDescent="0.35">
      <c r="A5" s="53" t="s">
        <v>20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7" t="s">
        <v>15</v>
      </c>
    </row>
    <row r="6" spans="1:32" ht="42.75" customHeight="1" x14ac:dyDescent="0.2">
      <c r="A6" s="45" t="s">
        <v>6</v>
      </c>
      <c r="B6" s="45" t="s">
        <v>0</v>
      </c>
      <c r="C6" s="45" t="s">
        <v>27</v>
      </c>
      <c r="D6" s="45" t="s">
        <v>26</v>
      </c>
      <c r="E6" s="45" t="s">
        <v>14</v>
      </c>
      <c r="F6" s="45" t="s">
        <v>23</v>
      </c>
      <c r="G6" s="45" t="s">
        <v>1</v>
      </c>
      <c r="H6" s="45" t="s">
        <v>29</v>
      </c>
      <c r="I6" s="45" t="s">
        <v>30</v>
      </c>
      <c r="J6" s="45" t="s">
        <v>31</v>
      </c>
      <c r="K6" s="45" t="s">
        <v>32</v>
      </c>
      <c r="L6" s="47" t="s">
        <v>43</v>
      </c>
      <c r="M6" s="48"/>
      <c r="N6" s="48"/>
      <c r="O6" s="48"/>
      <c r="P6" s="49"/>
      <c r="Q6" s="51" t="s">
        <v>50</v>
      </c>
      <c r="R6" s="47" t="s">
        <v>44</v>
      </c>
      <c r="S6" s="48"/>
      <c r="T6" s="49"/>
      <c r="U6" s="48" t="s">
        <v>45</v>
      </c>
      <c r="V6" s="48"/>
      <c r="W6" s="48"/>
      <c r="X6" s="49"/>
      <c r="Y6" s="47" t="s">
        <v>46</v>
      </c>
      <c r="Z6" s="48"/>
      <c r="AA6" s="48"/>
      <c r="AB6" s="48"/>
      <c r="AC6" s="49"/>
      <c r="AD6" s="45" t="s">
        <v>2</v>
      </c>
      <c r="AE6" s="45" t="s">
        <v>10</v>
      </c>
      <c r="AF6" s="3"/>
    </row>
    <row r="7" spans="1:32" ht="94.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9" t="s">
        <v>3</v>
      </c>
      <c r="M7" s="9" t="s">
        <v>24</v>
      </c>
      <c r="N7" s="9" t="s">
        <v>7</v>
      </c>
      <c r="O7" s="9" t="s">
        <v>4</v>
      </c>
      <c r="P7" s="9" t="s">
        <v>5</v>
      </c>
      <c r="Q7" s="52"/>
      <c r="R7" s="9" t="s">
        <v>8</v>
      </c>
      <c r="S7" s="9" t="s">
        <v>9</v>
      </c>
      <c r="T7" s="9" t="s">
        <v>5</v>
      </c>
      <c r="U7" s="9" t="s">
        <v>3</v>
      </c>
      <c r="V7" s="9" t="s">
        <v>7</v>
      </c>
      <c r="W7" s="9" t="s">
        <v>4</v>
      </c>
      <c r="X7" s="9" t="s">
        <v>5</v>
      </c>
      <c r="Y7" s="9" t="s">
        <v>3</v>
      </c>
      <c r="Z7" s="9" t="s">
        <v>33</v>
      </c>
      <c r="AA7" s="9" t="s">
        <v>7</v>
      </c>
      <c r="AB7" s="9" t="s">
        <v>11</v>
      </c>
      <c r="AC7" s="9" t="s">
        <v>5</v>
      </c>
      <c r="AD7" s="46"/>
      <c r="AE7" s="46"/>
      <c r="AF7" s="3"/>
    </row>
    <row r="8" spans="1:32" s="38" customFormat="1" ht="17.25" customHeight="1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9">
        <v>21</v>
      </c>
      <c r="V8" s="9">
        <v>22</v>
      </c>
      <c r="W8" s="9">
        <v>23</v>
      </c>
      <c r="X8" s="9">
        <v>24</v>
      </c>
      <c r="Y8" s="9">
        <v>25</v>
      </c>
      <c r="Z8" s="9">
        <v>26</v>
      </c>
      <c r="AA8" s="9">
        <v>27</v>
      </c>
      <c r="AB8" s="9">
        <v>28</v>
      </c>
      <c r="AC8" s="9">
        <v>29</v>
      </c>
      <c r="AD8" s="9">
        <v>30</v>
      </c>
      <c r="AE8" s="9">
        <v>31</v>
      </c>
      <c r="AF8" s="37"/>
    </row>
    <row r="9" spans="1:32" s="2" customFormat="1" ht="227.25" customHeight="1" x14ac:dyDescent="0.2">
      <c r="A9" s="8" t="s">
        <v>12</v>
      </c>
      <c r="B9" s="11">
        <v>41603</v>
      </c>
      <c r="C9" s="8" t="s">
        <v>19</v>
      </c>
      <c r="D9" s="8" t="s">
        <v>28</v>
      </c>
      <c r="E9" s="8" t="s">
        <v>16</v>
      </c>
      <c r="F9" s="8" t="s">
        <v>17</v>
      </c>
      <c r="G9" s="8"/>
      <c r="H9" s="17">
        <v>11036000</v>
      </c>
      <c r="I9" s="18" t="s">
        <v>22</v>
      </c>
      <c r="J9" s="19" t="s">
        <v>35</v>
      </c>
      <c r="K9" s="19">
        <v>45231</v>
      </c>
      <c r="L9" s="17">
        <v>4843040</v>
      </c>
      <c r="M9" s="17"/>
      <c r="N9" s="17">
        <v>0</v>
      </c>
      <c r="O9" s="17">
        <v>0</v>
      </c>
      <c r="P9" s="17">
        <f>L9+N9+O9</f>
        <v>4843040</v>
      </c>
      <c r="Q9" s="20">
        <v>0</v>
      </c>
      <c r="R9" s="20">
        <v>63892.22</v>
      </c>
      <c r="S9" s="21">
        <v>0</v>
      </c>
      <c r="T9" s="21">
        <f>R9+S9</f>
        <v>63892.22</v>
      </c>
      <c r="U9" s="20">
        <v>4843040</v>
      </c>
      <c r="V9" s="20">
        <v>63892.22</v>
      </c>
      <c r="W9" s="20">
        <v>0</v>
      </c>
      <c r="X9" s="20">
        <f>U9+V9+W9</f>
        <v>4906932.22</v>
      </c>
      <c r="Y9" s="20">
        <f>L9-U9</f>
        <v>0</v>
      </c>
      <c r="Z9" s="20">
        <v>0</v>
      </c>
      <c r="AA9" s="20">
        <f>R9-V9</f>
        <v>0</v>
      </c>
      <c r="AB9" s="20">
        <f>S9-W9</f>
        <v>0</v>
      </c>
      <c r="AC9" s="20">
        <f>Y9+AA9+AB9</f>
        <v>0</v>
      </c>
      <c r="AD9" s="26" t="s">
        <v>41</v>
      </c>
      <c r="AE9" s="22">
        <f>U9</f>
        <v>4843040</v>
      </c>
      <c r="AF9" s="3"/>
    </row>
    <row r="10" spans="1:32" s="2" customFormat="1" ht="36.75" customHeight="1" x14ac:dyDescent="0.2">
      <c r="A10" s="12" t="s">
        <v>25</v>
      </c>
      <c r="B10" s="13"/>
      <c r="C10" s="12"/>
      <c r="D10" s="12"/>
      <c r="E10" s="12"/>
      <c r="F10" s="12"/>
      <c r="G10" s="12"/>
      <c r="H10" s="23">
        <f>H9</f>
        <v>11036000</v>
      </c>
      <c r="I10" s="23"/>
      <c r="J10" s="23"/>
      <c r="K10" s="23"/>
      <c r="L10" s="23">
        <f t="shared" ref="L10:AE10" si="0">L9</f>
        <v>4843040</v>
      </c>
      <c r="M10" s="23">
        <f t="shared" si="0"/>
        <v>0</v>
      </c>
      <c r="N10" s="23">
        <f t="shared" si="0"/>
        <v>0</v>
      </c>
      <c r="O10" s="23">
        <f t="shared" si="0"/>
        <v>0</v>
      </c>
      <c r="P10" s="23">
        <f t="shared" si="0"/>
        <v>4843040</v>
      </c>
      <c r="Q10" s="23">
        <f t="shared" si="0"/>
        <v>0</v>
      </c>
      <c r="R10" s="25">
        <f t="shared" si="0"/>
        <v>63892.22</v>
      </c>
      <c r="S10" s="23">
        <f t="shared" si="0"/>
        <v>0</v>
      </c>
      <c r="T10" s="23">
        <f t="shared" si="0"/>
        <v>63892.22</v>
      </c>
      <c r="U10" s="23">
        <f t="shared" si="0"/>
        <v>4843040</v>
      </c>
      <c r="V10" s="23">
        <f t="shared" si="0"/>
        <v>63892.22</v>
      </c>
      <c r="W10" s="23">
        <f t="shared" si="0"/>
        <v>0</v>
      </c>
      <c r="X10" s="23">
        <f t="shared" si="0"/>
        <v>4906932.22</v>
      </c>
      <c r="Y10" s="23">
        <f t="shared" si="0"/>
        <v>0</v>
      </c>
      <c r="Z10" s="23">
        <f t="shared" si="0"/>
        <v>0</v>
      </c>
      <c r="AA10" s="25">
        <f t="shared" si="0"/>
        <v>0</v>
      </c>
      <c r="AB10" s="23">
        <f t="shared" si="0"/>
        <v>0</v>
      </c>
      <c r="AC10" s="23">
        <f t="shared" si="0"/>
        <v>0</v>
      </c>
      <c r="AD10" s="23"/>
      <c r="AE10" s="23">
        <f t="shared" si="0"/>
        <v>4843040</v>
      </c>
      <c r="AF10" s="3"/>
    </row>
    <row r="11" spans="1:32" s="2" customFormat="1" ht="108" customHeight="1" x14ac:dyDescent="0.2">
      <c r="A11" s="8" t="s">
        <v>18</v>
      </c>
      <c r="B11" s="11">
        <v>41997</v>
      </c>
      <c r="C11" s="8" t="s">
        <v>36</v>
      </c>
      <c r="D11" s="8" t="s">
        <v>28</v>
      </c>
      <c r="E11" s="8" t="s">
        <v>16</v>
      </c>
      <c r="F11" s="8" t="s">
        <v>17</v>
      </c>
      <c r="G11" s="8"/>
      <c r="H11" s="17">
        <v>1998000</v>
      </c>
      <c r="I11" s="18" t="s">
        <v>21</v>
      </c>
      <c r="J11" s="18" t="s">
        <v>34</v>
      </c>
      <c r="K11" s="19">
        <v>45555</v>
      </c>
      <c r="L11" s="17">
        <v>1635000</v>
      </c>
      <c r="M11" s="17"/>
      <c r="N11" s="17">
        <v>0</v>
      </c>
      <c r="O11" s="17">
        <v>0</v>
      </c>
      <c r="P11" s="17">
        <f>L11+N11+O11</f>
        <v>1635000</v>
      </c>
      <c r="Q11" s="20">
        <v>0</v>
      </c>
      <c r="R11" s="20">
        <v>1634.96</v>
      </c>
      <c r="S11" s="21">
        <v>0</v>
      </c>
      <c r="T11" s="21">
        <f>R11+S11</f>
        <v>1634.96</v>
      </c>
      <c r="U11" s="20">
        <v>0</v>
      </c>
      <c r="V11" s="20">
        <v>1634.96</v>
      </c>
      <c r="W11" s="20">
        <v>0</v>
      </c>
      <c r="X11" s="20">
        <f>U11+V11+W11</f>
        <v>1634.96</v>
      </c>
      <c r="Y11" s="20">
        <f>L11-U11</f>
        <v>1635000</v>
      </c>
      <c r="Z11" s="20">
        <v>0</v>
      </c>
      <c r="AA11" s="20">
        <f>R11-V11</f>
        <v>0</v>
      </c>
      <c r="AB11" s="20">
        <f>S11-W11</f>
        <v>0</v>
      </c>
      <c r="AC11" s="20">
        <f>Y11+AA11+AB11</f>
        <v>1635000</v>
      </c>
      <c r="AD11" s="26" t="s">
        <v>40</v>
      </c>
      <c r="AE11" s="22">
        <f>U11</f>
        <v>0</v>
      </c>
      <c r="AF11" s="3"/>
    </row>
    <row r="12" spans="1:32" ht="26.25" customHeight="1" x14ac:dyDescent="0.2">
      <c r="A12" s="12" t="s">
        <v>25</v>
      </c>
      <c r="B12" s="14"/>
      <c r="C12" s="10"/>
      <c r="D12" s="10"/>
      <c r="E12" s="8"/>
      <c r="F12" s="8"/>
      <c r="G12" s="15"/>
      <c r="H12" s="24">
        <f>H11</f>
        <v>1998000</v>
      </c>
      <c r="I12" s="24"/>
      <c r="J12" s="24"/>
      <c r="K12" s="24"/>
      <c r="L12" s="24">
        <f t="shared" ref="L12:AC12" si="1">L11</f>
        <v>1635000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4">
        <f t="shared" si="1"/>
        <v>1635000</v>
      </c>
      <c r="Q12" s="24">
        <f t="shared" si="1"/>
        <v>0</v>
      </c>
      <c r="R12" s="24">
        <f t="shared" si="1"/>
        <v>1634.96</v>
      </c>
      <c r="S12" s="24">
        <f t="shared" si="1"/>
        <v>0</v>
      </c>
      <c r="T12" s="24">
        <f t="shared" si="1"/>
        <v>1634.96</v>
      </c>
      <c r="U12" s="24">
        <f t="shared" si="1"/>
        <v>0</v>
      </c>
      <c r="V12" s="24">
        <f t="shared" si="1"/>
        <v>1634.96</v>
      </c>
      <c r="W12" s="24">
        <f t="shared" si="1"/>
        <v>0</v>
      </c>
      <c r="X12" s="24">
        <f t="shared" si="1"/>
        <v>1634.96</v>
      </c>
      <c r="Y12" s="24">
        <f t="shared" si="1"/>
        <v>1635000</v>
      </c>
      <c r="Z12" s="24">
        <f t="shared" si="1"/>
        <v>0</v>
      </c>
      <c r="AA12" s="24">
        <f t="shared" si="1"/>
        <v>0</v>
      </c>
      <c r="AB12" s="24">
        <f t="shared" si="1"/>
        <v>0</v>
      </c>
      <c r="AC12" s="24">
        <f t="shared" si="1"/>
        <v>1635000</v>
      </c>
      <c r="AD12" s="24"/>
      <c r="AE12" s="24">
        <f>AE11</f>
        <v>0</v>
      </c>
    </row>
    <row r="13" spans="1:32" ht="125.25" customHeight="1" x14ac:dyDescent="0.2">
      <c r="A13" s="10" t="s">
        <v>38</v>
      </c>
      <c r="B13" s="30">
        <v>44761</v>
      </c>
      <c r="C13" s="10" t="s">
        <v>42</v>
      </c>
      <c r="D13" s="10" t="s">
        <v>28</v>
      </c>
      <c r="E13" s="10" t="s">
        <v>16</v>
      </c>
      <c r="F13" s="10" t="s">
        <v>39</v>
      </c>
      <c r="G13" s="10"/>
      <c r="H13" s="20">
        <v>24500000</v>
      </c>
      <c r="I13" s="31" t="s">
        <v>21</v>
      </c>
      <c r="J13" s="32">
        <v>44760</v>
      </c>
      <c r="K13" s="35">
        <v>46581</v>
      </c>
      <c r="L13" s="33">
        <v>24500000</v>
      </c>
      <c r="M13" s="33">
        <v>0</v>
      </c>
      <c r="N13" s="33">
        <v>0</v>
      </c>
      <c r="O13" s="33">
        <v>0</v>
      </c>
      <c r="P13" s="33">
        <f>L13+N13+O13</f>
        <v>24500000</v>
      </c>
      <c r="Q13" s="33">
        <v>0</v>
      </c>
      <c r="R13" s="33">
        <v>24499.99</v>
      </c>
      <c r="S13" s="33">
        <v>0</v>
      </c>
      <c r="T13" s="33">
        <f>R13+S13</f>
        <v>24499.99</v>
      </c>
      <c r="U13" s="33">
        <v>0</v>
      </c>
      <c r="V13" s="33">
        <v>24499.99</v>
      </c>
      <c r="W13" s="33">
        <v>0</v>
      </c>
      <c r="X13" s="33">
        <f>U13+V13+W13</f>
        <v>24499.99</v>
      </c>
      <c r="Y13" s="20">
        <v>24500000</v>
      </c>
      <c r="Z13" s="33">
        <v>0</v>
      </c>
      <c r="AA13" s="33">
        <f>T13-V13</f>
        <v>0</v>
      </c>
      <c r="AB13" s="33">
        <f>S13-W13</f>
        <v>0</v>
      </c>
      <c r="AC13" s="33">
        <f>Y13+AA13+AB13</f>
        <v>24500000</v>
      </c>
      <c r="AD13" s="34"/>
      <c r="AE13" s="22">
        <f>U13</f>
        <v>0</v>
      </c>
    </row>
    <row r="14" spans="1:32" ht="30.75" customHeight="1" x14ac:dyDescent="0.2">
      <c r="A14" s="29"/>
      <c r="B14" s="14"/>
      <c r="C14" s="10"/>
      <c r="D14" s="10"/>
      <c r="E14" s="8"/>
      <c r="F14" s="8"/>
      <c r="G14" s="15"/>
      <c r="H14" s="24">
        <f>H13</f>
        <v>24500000</v>
      </c>
      <c r="I14" s="24"/>
      <c r="J14" s="24"/>
      <c r="K14" s="24"/>
      <c r="L14" s="24">
        <f t="shared" ref="L14:AC14" si="2">L13</f>
        <v>24500000</v>
      </c>
      <c r="M14" s="24">
        <f t="shared" si="2"/>
        <v>0</v>
      </c>
      <c r="N14" s="24">
        <f t="shared" si="2"/>
        <v>0</v>
      </c>
      <c r="O14" s="24">
        <f t="shared" si="2"/>
        <v>0</v>
      </c>
      <c r="P14" s="24">
        <f t="shared" si="2"/>
        <v>24500000</v>
      </c>
      <c r="Q14" s="24">
        <f t="shared" si="2"/>
        <v>0</v>
      </c>
      <c r="R14" s="36">
        <f t="shared" si="2"/>
        <v>24499.99</v>
      </c>
      <c r="S14" s="36">
        <f t="shared" si="2"/>
        <v>0</v>
      </c>
      <c r="T14" s="36">
        <f t="shared" si="2"/>
        <v>24499.99</v>
      </c>
      <c r="U14" s="24">
        <f t="shared" si="2"/>
        <v>0</v>
      </c>
      <c r="V14" s="24">
        <f t="shared" si="2"/>
        <v>24499.99</v>
      </c>
      <c r="W14" s="24">
        <f t="shared" si="2"/>
        <v>0</v>
      </c>
      <c r="X14" s="24">
        <f t="shared" si="2"/>
        <v>24499.99</v>
      </c>
      <c r="Y14" s="24">
        <f t="shared" si="2"/>
        <v>24500000</v>
      </c>
      <c r="Z14" s="24">
        <f t="shared" si="2"/>
        <v>0</v>
      </c>
      <c r="AA14" s="24">
        <f t="shared" si="2"/>
        <v>0</v>
      </c>
      <c r="AB14" s="24">
        <f t="shared" si="2"/>
        <v>0</v>
      </c>
      <c r="AC14" s="24">
        <f t="shared" si="2"/>
        <v>24500000</v>
      </c>
      <c r="AD14" s="24"/>
      <c r="AE14" s="24">
        <f>AE13</f>
        <v>0</v>
      </c>
    </row>
    <row r="15" spans="1:32" ht="48" customHeight="1" x14ac:dyDescent="0.25">
      <c r="A15" s="43" t="s">
        <v>13</v>
      </c>
      <c r="B15" s="44"/>
      <c r="C15" s="16"/>
      <c r="D15" s="16"/>
      <c r="E15" s="16"/>
      <c r="F15" s="16"/>
      <c r="G15" s="16"/>
      <c r="H15" s="24">
        <f>H10+H12+H14</f>
        <v>37534000</v>
      </c>
      <c r="I15" s="24"/>
      <c r="J15" s="24"/>
      <c r="K15" s="24"/>
      <c r="L15" s="24">
        <f>L10+L12+L14</f>
        <v>30978040</v>
      </c>
      <c r="M15" s="24">
        <f t="shared" ref="M15:AC15" si="3">M10+M12+M14</f>
        <v>0</v>
      </c>
      <c r="N15" s="24">
        <f t="shared" si="3"/>
        <v>0</v>
      </c>
      <c r="O15" s="24">
        <f t="shared" si="3"/>
        <v>0</v>
      </c>
      <c r="P15" s="24">
        <f t="shared" si="3"/>
        <v>30978040</v>
      </c>
      <c r="Q15" s="24">
        <f t="shared" si="3"/>
        <v>0</v>
      </c>
      <c r="R15" s="24">
        <f t="shared" si="3"/>
        <v>90027.17</v>
      </c>
      <c r="S15" s="24">
        <f t="shared" si="3"/>
        <v>0</v>
      </c>
      <c r="T15" s="24">
        <f t="shared" si="3"/>
        <v>90027.17</v>
      </c>
      <c r="U15" s="24">
        <f t="shared" si="3"/>
        <v>4843040</v>
      </c>
      <c r="V15" s="24">
        <f t="shared" si="3"/>
        <v>90027.17</v>
      </c>
      <c r="W15" s="24">
        <f t="shared" si="3"/>
        <v>0</v>
      </c>
      <c r="X15" s="24">
        <f t="shared" si="3"/>
        <v>4933067.17</v>
      </c>
      <c r="Y15" s="24">
        <f t="shared" si="3"/>
        <v>26135000</v>
      </c>
      <c r="Z15" s="24">
        <f t="shared" si="3"/>
        <v>0</v>
      </c>
      <c r="AA15" s="24">
        <f t="shared" si="3"/>
        <v>0</v>
      </c>
      <c r="AB15" s="24">
        <f t="shared" si="3"/>
        <v>0</v>
      </c>
      <c r="AC15" s="24">
        <f t="shared" si="3"/>
        <v>26135000</v>
      </c>
      <c r="AD15" s="24">
        <f>AD10+AD12+AD14</f>
        <v>0</v>
      </c>
      <c r="AE15" s="24">
        <f>AE10+AE12+AE14</f>
        <v>4843040</v>
      </c>
    </row>
    <row r="16" spans="1:32" ht="16.5" customHeight="1" x14ac:dyDescent="0.2">
      <c r="H16" s="5"/>
      <c r="AE16" s="4"/>
    </row>
    <row r="17" spans="1:6" ht="37.5" customHeight="1" x14ac:dyDescent="0.25">
      <c r="A17" s="41"/>
      <c r="B17" s="41"/>
      <c r="C17" s="41"/>
      <c r="D17" s="41"/>
      <c r="E17" s="41"/>
      <c r="F17" s="41"/>
    </row>
    <row r="18" spans="1:6" ht="15" customHeight="1" x14ac:dyDescent="0.25">
      <c r="A18" s="42"/>
      <c r="B18" s="42"/>
      <c r="C18" s="42"/>
      <c r="D18" s="42"/>
      <c r="E18" s="42"/>
      <c r="F18" s="6"/>
    </row>
    <row r="19" spans="1:6" ht="53.25" hidden="1" customHeight="1" x14ac:dyDescent="0.2"/>
    <row r="20" spans="1:6" ht="114" hidden="1" customHeight="1" x14ac:dyDescent="0.2"/>
    <row r="21" spans="1:6" ht="115.5" hidden="1" customHeight="1" x14ac:dyDescent="0.3">
      <c r="A21" s="39"/>
      <c r="B21" s="39"/>
      <c r="C21" s="39"/>
      <c r="D21" s="39"/>
      <c r="E21" s="39"/>
      <c r="F21" s="39"/>
    </row>
    <row r="22" spans="1:6" ht="49.5" hidden="1" customHeight="1" x14ac:dyDescent="0.3">
      <c r="A22" s="40"/>
      <c r="B22" s="40"/>
      <c r="C22" s="40"/>
      <c r="D22" s="40"/>
      <c r="E22" s="40"/>
    </row>
    <row r="23" spans="1:6" ht="31.5" hidden="1" customHeight="1" x14ac:dyDescent="0.2"/>
    <row r="24" spans="1:6" ht="49.5" hidden="1" customHeight="1" x14ac:dyDescent="0.2"/>
    <row r="25" spans="1:6" ht="49.5" customHeight="1" x14ac:dyDescent="0.2"/>
  </sheetData>
  <mergeCells count="27">
    <mergeCell ref="A1:AE1"/>
    <mergeCell ref="J6:J7"/>
    <mergeCell ref="K6:K7"/>
    <mergeCell ref="R6:T6"/>
    <mergeCell ref="G6:G7"/>
    <mergeCell ref="F6:F7"/>
    <mergeCell ref="AD6:AD7"/>
    <mergeCell ref="L6:P6"/>
    <mergeCell ref="A2:AE2"/>
    <mergeCell ref="U6:X6"/>
    <mergeCell ref="I6:I7"/>
    <mergeCell ref="Q6:Q7"/>
    <mergeCell ref="AE6:AE7"/>
    <mergeCell ref="A6:A7"/>
    <mergeCell ref="B6:B7"/>
    <mergeCell ref="E6:E7"/>
    <mergeCell ref="A5:AD5"/>
    <mergeCell ref="Y6:AC6"/>
    <mergeCell ref="C6:C7"/>
    <mergeCell ref="A3:AE3"/>
    <mergeCell ref="H6:H7"/>
    <mergeCell ref="D6:D7"/>
    <mergeCell ref="A15:B15"/>
    <mergeCell ref="A21:F21"/>
    <mergeCell ref="A22:E22"/>
    <mergeCell ref="A17:F17"/>
    <mergeCell ref="A18:E18"/>
  </mergeCells>
  <phoneticPr fontId="0" type="noConversion"/>
  <pageMargins left="0" right="0" top="0.78740157480314965" bottom="0.39370078740157483" header="0.51181102362204722" footer="0.31496062992125984"/>
  <pageSetup paperSize="9" scale="40" firstPageNumber="3" fitToHeight="2" orientation="landscape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3</vt:lpstr>
      <vt:lpstr>'раздел 3'!Заголовки_для_печати</vt:lpstr>
    </vt:vector>
  </TitlesOfParts>
  <Company>FUADMR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Ї®ЄгЇ вҐ«м</dc:creator>
  <cp:lastModifiedBy>Пользователь Windows</cp:lastModifiedBy>
  <cp:lastPrinted>2024-02-28T05:22:36Z</cp:lastPrinted>
  <dcterms:created xsi:type="dcterms:W3CDTF">2001-11-30T05:09:16Z</dcterms:created>
  <dcterms:modified xsi:type="dcterms:W3CDTF">2024-02-28T05:23:12Z</dcterms:modified>
</cp:coreProperties>
</file>