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845" yWindow="45" windowWidth="13860" windowHeight="12840"/>
  </bookViews>
  <sheets>
    <sheet name="прогноз основных характеристик" sheetId="2" r:id="rId1"/>
  </sheet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D35" i="2" l="1"/>
  <c r="B35" i="2" l="1"/>
  <c r="C14" i="2" l="1"/>
  <c r="C13" i="2" s="1"/>
  <c r="D14" i="2"/>
  <c r="D13" i="2" s="1"/>
  <c r="E14" i="2"/>
  <c r="E13" i="2" s="1"/>
  <c r="F14" i="2"/>
  <c r="F13" i="2" s="1"/>
  <c r="B14" i="2"/>
  <c r="B13" i="2" s="1"/>
  <c r="C6" i="2" l="1"/>
  <c r="C23" i="2" s="1"/>
  <c r="F35" i="2" l="1"/>
  <c r="E35" i="2"/>
  <c r="F6" i="2"/>
  <c r="E6" i="2"/>
  <c r="D6" i="2"/>
  <c r="B6" i="2"/>
  <c r="E23" i="2" l="1"/>
  <c r="E36" i="2" s="1"/>
  <c r="D23" i="2"/>
  <c r="D36" i="2" s="1"/>
  <c r="C36" i="2"/>
  <c r="B23" i="2"/>
  <c r="B36" i="2" s="1"/>
  <c r="F23" i="2"/>
  <c r="F36" i="2" s="1"/>
</calcChain>
</file>

<file path=xl/sharedStrings.xml><?xml version="1.0" encoding="utf-8"?>
<sst xmlns="http://schemas.openxmlformats.org/spreadsheetml/2006/main" count="39" uniqueCount="39">
  <si>
    <t>Возврат остатков</t>
  </si>
  <si>
    <t>Безвозмездные поступления от других бюджетов бюджетной системы</t>
  </si>
  <si>
    <t>Неналоговые доходы</t>
  </si>
  <si>
    <t>Доходы от уплаты акцизов (дорожный фонд)</t>
  </si>
  <si>
    <t>Налог на доходы физических лиц</t>
  </si>
  <si>
    <t>Налоговые и неналоговые доходы</t>
  </si>
  <si>
    <t>Наименование показателя</t>
  </si>
  <si>
    <t>Государственная пошлина по делам, рассматриваемым в арбитражных судах</t>
  </si>
  <si>
    <t>Налоги на совокупный доход</t>
  </si>
  <si>
    <t xml:space="preserve">Налоги на имущество </t>
  </si>
  <si>
    <t xml:space="preserve">Безвозмездные поступления 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</si>
  <si>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</si>
  <si>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 субсидии)</t>
  </si>
  <si>
    <t>Субвенции бюджетам бюджетной системы Российской Федерации</t>
  </si>
  <si>
    <t>Иные межбюджетные  трансферты</t>
  </si>
  <si>
    <t>Итого доходов</t>
  </si>
  <si>
    <t>Общегосударственные вопросы</t>
  </si>
  <si>
    <t>Национальная безопасность 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</si>
  <si>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</si>
  <si>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</si>
  <si>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</si>
  <si>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</si>
  <si>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</si>
  <si>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</si>
  <si>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</si>
  <si>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Обслуживание муниципального долга</t>
  </si>
  <si>
    <t>Условно утвержденные расходы</t>
  </si>
  <si>
    <t>Итого расходов</t>
  </si>
  <si>
    <t>Дефицит (профицит) бюджета</t>
  </si>
  <si>
    <t>(тыс.руб.)</t>
  </si>
  <si>
    <t>Прогноз на 2025 год</t>
  </si>
  <si>
    <t xml:space="preserve">Доходы от возврата остатков субсидий,субвенций и иных МБТ прошлых лет </t>
  </si>
  <si>
    <t>Прогноз на 2026 год</t>
  </si>
  <si>
    <t>Прогноз основных характеристик местного бюджета на 2025 год и плановый период 2026 и 2027 годов</t>
  </si>
  <si>
    <t>Исполнено за 2023 год</t>
  </si>
  <si>
    <t>Оценка 2024 год</t>
  </si>
  <si>
    <t>Прогноз на 2027 год</t>
  </si>
  <si>
    <t>Прочие безвозбездные поступления</t>
  </si>
  <si>
    <t>Прочие безвозмездные поступления от государственных (муниципальных)организаций в бюджеты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</si>
</sst>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_ ;\-#,##0.0\ "/>
    <numFmt numFmtId="167" formatCode="#,##0.0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0" borderId="2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49" fontId="4" fillId="0" borderId="1" xfId="0" applyNumberFormat="1" applyFont="1" applyFill="1" applyBorder="1" applyAlignment="1">
      <alignment horizontal="justify" wrapText="1"/>
    </xf>
    <xf numFmtId="0" fontId="4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right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167" fontId="2" fillId="0" borderId="1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 applyBorder="1"/>
    <xf numFmtId="0" fontId="10" fillId="0" borderId="0" xfId="0" applyFont="1" applyBorder="1" applyAlignment="1">
      <alignment horizontal="right" wrapText="1"/>
    </xf>
    <xf numFmtId="167" fontId="3" fillId="2" borderId="1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wrapText="1"/>
    </xf>
    <xf numFmtId="0" fontId="0" fillId="2" borderId="0" xfId="0" applyFill="1"/>
    <xf numFmtId="165" fontId="2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3" fillId="2" borderId="1" xfId="0" applyFont="1" applyFill="1" applyBorder="1" applyAlignment="1">
      <alignment horizontal="justify" wrapText="1"/>
    </xf>
    <xf numFmtId="166" fontId="3" fillId="2" borderId="1" xfId="1" applyNumberFormat="1" applyFont="1" applyFill="1" applyBorder="1" applyAlignment="1">
      <alignment horizontal="center"/>
    </xf>
    <xf numFmtId="167" fontId="2" fillId="2" borderId="1" xfId="1" applyNumberFormat="1" applyFont="1" applyFill="1" applyBorder="1" applyAlignment="1">
      <alignment horizontal="center"/>
    </xf>
    <xf numFmtId="167" fontId="3" fillId="2" borderId="1" xfId="1" applyNumberFormat="1" applyFont="1" applyFill="1" applyBorder="1"/>
    <xf numFmtId="4" fontId="2" fillId="2" borderId="6" xfId="1" applyNumberFormat="1" applyFont="1" applyFill="1" applyBorder="1" applyAlignment="1">
      <alignment horizontal="center"/>
    </xf>
    <xf numFmtId="4" fontId="8" fillId="2" borderId="0" xfId="0" applyNumberFormat="1" applyFont="1" applyFill="1"/>
    <xf numFmtId="166" fontId="0" fillId="2" borderId="0" xfId="0" applyNumberFormat="1" applyFill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70" zoomScaleNormal="70" workbookViewId="0">
      <selection activeCell="J14" sqref="J14"/>
    </sheetView>
  </sheetViews>
  <sheetFormatPr defaultRowHeight="12.75" x14ac:dyDescent="0.2"/>
  <cols>
    <col min="1" max="1" width="35.7109375" customWidth="1"/>
    <col min="2" max="2" width="13.140625" customWidth="1"/>
    <col min="3" max="3" width="13.85546875" customWidth="1"/>
    <col min="4" max="4" width="13.28515625" customWidth="1"/>
    <col min="5" max="6" width="13.42578125" customWidth="1"/>
    <col min="9" max="11" width="19.140625" customWidth="1"/>
  </cols>
  <sheetData>
    <row r="1" spans="1:6" ht="39" customHeight="1" x14ac:dyDescent="0.3">
      <c r="A1" s="24" t="s">
        <v>33</v>
      </c>
      <c r="B1" s="24"/>
      <c r="C1" s="24"/>
      <c r="D1" s="24"/>
      <c r="E1" s="24"/>
      <c r="F1" s="24"/>
    </row>
    <row r="2" spans="1:6" ht="14.25" x14ac:dyDescent="0.2">
      <c r="A2" s="25"/>
      <c r="B2" s="26"/>
      <c r="C2" s="26"/>
      <c r="D2" s="26"/>
      <c r="E2" s="6"/>
      <c r="F2" s="7" t="s">
        <v>29</v>
      </c>
    </row>
    <row r="3" spans="1:6" ht="12.75" customHeight="1" x14ac:dyDescent="0.2">
      <c r="A3" s="27" t="s">
        <v>6</v>
      </c>
      <c r="B3" s="29" t="s">
        <v>34</v>
      </c>
      <c r="C3" s="29" t="s">
        <v>35</v>
      </c>
      <c r="D3" s="29" t="s">
        <v>30</v>
      </c>
      <c r="E3" s="29" t="s">
        <v>32</v>
      </c>
      <c r="F3" s="29" t="s">
        <v>36</v>
      </c>
    </row>
    <row r="4" spans="1:6" x14ac:dyDescent="0.2">
      <c r="A4" s="28"/>
      <c r="B4" s="30"/>
      <c r="C4" s="30"/>
      <c r="D4" s="30"/>
      <c r="E4" s="30"/>
      <c r="F4" s="30"/>
    </row>
    <row r="5" spans="1:6" x14ac:dyDescent="0.2">
      <c r="A5" s="5">
        <v>1</v>
      </c>
      <c r="B5" s="5">
        <v>2</v>
      </c>
      <c r="C5" s="9">
        <v>3</v>
      </c>
      <c r="D5" s="5">
        <v>5</v>
      </c>
      <c r="E5" s="8">
        <v>6</v>
      </c>
      <c r="F5" s="8">
        <v>7</v>
      </c>
    </row>
    <row r="6" spans="1:6" ht="18" customHeight="1" x14ac:dyDescent="0.2">
      <c r="A6" s="4" t="s">
        <v>5</v>
      </c>
      <c r="B6" s="14">
        <f>B7+B8+B9+B10+B11+B12</f>
        <v>1004676</v>
      </c>
      <c r="C6" s="16">
        <f>C7+C8+C9+C10+C11+C12</f>
        <v>1005735</v>
      </c>
      <c r="D6" s="14">
        <f t="shared" ref="D6:F6" si="0">D7+D8+D9+D10+D11+D12</f>
        <v>1066505.5</v>
      </c>
      <c r="E6" s="14">
        <f t="shared" si="0"/>
        <v>1128537.3</v>
      </c>
      <c r="F6" s="14">
        <f t="shared" si="0"/>
        <v>1169025.2</v>
      </c>
    </row>
    <row r="7" spans="1:6" ht="15" x14ac:dyDescent="0.25">
      <c r="A7" s="2" t="s">
        <v>4</v>
      </c>
      <c r="B7" s="13">
        <v>700356.8</v>
      </c>
      <c r="C7" s="17">
        <v>673235.8</v>
      </c>
      <c r="D7" s="13">
        <v>767952.8</v>
      </c>
      <c r="E7" s="13">
        <v>825828.1</v>
      </c>
      <c r="F7" s="13">
        <v>863774.8</v>
      </c>
    </row>
    <row r="8" spans="1:6" ht="30" x14ac:dyDescent="0.25">
      <c r="A8" s="2" t="s">
        <v>3</v>
      </c>
      <c r="B8" s="13">
        <v>9533.6</v>
      </c>
      <c r="C8" s="17">
        <v>9762.2000000000007</v>
      </c>
      <c r="D8" s="13">
        <v>10704.9</v>
      </c>
      <c r="E8" s="13">
        <v>11521.4</v>
      </c>
      <c r="F8" s="13">
        <v>12046.6</v>
      </c>
    </row>
    <row r="9" spans="1:6" ht="15" x14ac:dyDescent="0.25">
      <c r="A9" s="2" t="s">
        <v>8</v>
      </c>
      <c r="B9" s="13">
        <v>42835.199999999997</v>
      </c>
      <c r="C9" s="17">
        <v>62308</v>
      </c>
      <c r="D9" s="13">
        <v>72953</v>
      </c>
      <c r="E9" s="13">
        <v>74682</v>
      </c>
      <c r="F9" s="13">
        <v>72688</v>
      </c>
    </row>
    <row r="10" spans="1:6" ht="15" x14ac:dyDescent="0.25">
      <c r="A10" s="2" t="s">
        <v>9</v>
      </c>
      <c r="B10" s="13">
        <v>91648</v>
      </c>
      <c r="C10" s="17">
        <v>96427</v>
      </c>
      <c r="D10" s="13">
        <v>97979</v>
      </c>
      <c r="E10" s="13">
        <v>100823</v>
      </c>
      <c r="F10" s="13">
        <v>103811</v>
      </c>
    </row>
    <row r="11" spans="1:6" ht="45" x14ac:dyDescent="0.25">
      <c r="A11" s="2" t="s">
        <v>7</v>
      </c>
      <c r="B11" s="13">
        <v>17545.7</v>
      </c>
      <c r="C11" s="17">
        <v>15847</v>
      </c>
      <c r="D11" s="13">
        <v>17454</v>
      </c>
      <c r="E11" s="13">
        <v>18058</v>
      </c>
      <c r="F11" s="13">
        <v>18063</v>
      </c>
    </row>
    <row r="12" spans="1:6" ht="14.25" x14ac:dyDescent="0.2">
      <c r="A12" s="4" t="s">
        <v>2</v>
      </c>
      <c r="B12" s="14">
        <v>142756.70000000001</v>
      </c>
      <c r="C12" s="16">
        <v>148155</v>
      </c>
      <c r="D12" s="14">
        <v>99461.8</v>
      </c>
      <c r="E12" s="14">
        <v>97624.8</v>
      </c>
      <c r="F12" s="14">
        <v>98641.8</v>
      </c>
    </row>
    <row r="13" spans="1:6" ht="14.25" x14ac:dyDescent="0.2">
      <c r="A13" s="4" t="s">
        <v>10</v>
      </c>
      <c r="B13" s="14">
        <f>B14+B22+B21+B20</f>
        <v>1932833.8</v>
      </c>
      <c r="C13" s="14">
        <f>C14+C22+C21+C20+C19</f>
        <v>2174077</v>
      </c>
      <c r="D13" s="14">
        <f t="shared" ref="D13:F13" si="1">D14+D22+D21+D20</f>
        <v>2138201.7999999998</v>
      </c>
      <c r="E13" s="14">
        <f t="shared" si="1"/>
        <v>2063765.9</v>
      </c>
      <c r="F13" s="14">
        <f t="shared" si="1"/>
        <v>1936759.9</v>
      </c>
    </row>
    <row r="14" spans="1:6" ht="42.75" x14ac:dyDescent="0.2">
      <c r="A14" s="3" t="s">
        <v>1</v>
      </c>
      <c r="B14" s="16">
        <f>B15+B16+B17+B18</f>
        <v>1907350</v>
      </c>
      <c r="C14" s="16">
        <f t="shared" ref="C14:F14" si="2">C15+C16+C17+C18</f>
        <v>2196573</v>
      </c>
      <c r="D14" s="16">
        <f t="shared" si="2"/>
        <v>2138201.7999999998</v>
      </c>
      <c r="E14" s="16">
        <f t="shared" si="2"/>
        <v>2063765.9</v>
      </c>
      <c r="F14" s="16">
        <f t="shared" si="2"/>
        <v>1936759.9</v>
      </c>
    </row>
    <row r="15" spans="1:6" ht="30" x14ac:dyDescent="0.25">
      <c r="A15" s="2" t="s">
        <v>11</v>
      </c>
      <c r="B15" s="13">
        <v>142556</v>
      </c>
      <c r="C15" s="17">
        <v>165573</v>
      </c>
      <c r="D15" s="13">
        <v>133415</v>
      </c>
      <c r="E15" s="13">
        <v>142283</v>
      </c>
      <c r="F15" s="13">
        <v>149038.39999999999</v>
      </c>
    </row>
    <row r="16" spans="1:6" ht="45" x14ac:dyDescent="0.25">
      <c r="A16" s="2" t="s">
        <v>12</v>
      </c>
      <c r="B16" s="13">
        <v>469883</v>
      </c>
      <c r="C16" s="17">
        <v>460390</v>
      </c>
      <c r="D16" s="13">
        <v>284030.90000000002</v>
      </c>
      <c r="E16" s="13">
        <v>145285.79999999999</v>
      </c>
      <c r="F16" s="13">
        <v>59348.6</v>
      </c>
    </row>
    <row r="17" spans="1:12" ht="30" x14ac:dyDescent="0.25">
      <c r="A17" s="2" t="s">
        <v>13</v>
      </c>
      <c r="B17" s="13">
        <v>1205354</v>
      </c>
      <c r="C17" s="17">
        <v>1491553</v>
      </c>
      <c r="D17" s="13">
        <v>1597799</v>
      </c>
      <c r="E17" s="13">
        <v>1652622.7</v>
      </c>
      <c r="F17" s="13">
        <v>1608372.9</v>
      </c>
    </row>
    <row r="18" spans="1:12" ht="15" x14ac:dyDescent="0.25">
      <c r="A18" s="2" t="s">
        <v>14</v>
      </c>
      <c r="B18" s="13">
        <v>89557</v>
      </c>
      <c r="C18" s="17">
        <v>79057</v>
      </c>
      <c r="D18" s="13">
        <v>122956.9</v>
      </c>
      <c r="E18" s="13">
        <v>123574.39999999999</v>
      </c>
      <c r="F18" s="13">
        <v>120000</v>
      </c>
    </row>
    <row r="19" spans="1:12" ht="60" x14ac:dyDescent="0.25">
      <c r="A19" s="1" t="s">
        <v>38</v>
      </c>
      <c r="B19" s="15">
        <v>0</v>
      </c>
      <c r="C19" s="18">
        <v>123.1</v>
      </c>
      <c r="D19" s="15">
        <v>0</v>
      </c>
      <c r="E19" s="13">
        <v>0</v>
      </c>
      <c r="F19" s="13">
        <v>0</v>
      </c>
    </row>
    <row r="20" spans="1:12" ht="15" x14ac:dyDescent="0.25">
      <c r="A20" s="1" t="s">
        <v>37</v>
      </c>
      <c r="B20" s="15">
        <v>30000</v>
      </c>
      <c r="C20" s="18">
        <v>180</v>
      </c>
      <c r="D20" s="15">
        <v>0</v>
      </c>
      <c r="E20" s="13">
        <v>0</v>
      </c>
      <c r="F20" s="13">
        <v>0</v>
      </c>
    </row>
    <row r="21" spans="1:12" ht="45" x14ac:dyDescent="0.25">
      <c r="A21" s="31" t="s">
        <v>31</v>
      </c>
      <c r="B21" s="18">
        <v>3394.4</v>
      </c>
      <c r="C21" s="18">
        <v>5427</v>
      </c>
      <c r="D21" s="18">
        <v>0</v>
      </c>
      <c r="E21" s="17">
        <v>0</v>
      </c>
      <c r="F21" s="17">
        <v>0</v>
      </c>
      <c r="G21" s="32"/>
    </row>
    <row r="22" spans="1:12" s="20" customFormat="1" ht="15" x14ac:dyDescent="0.25">
      <c r="A22" s="31" t="s">
        <v>0</v>
      </c>
      <c r="B22" s="19">
        <v>-7910.6</v>
      </c>
      <c r="C22" s="19">
        <v>-28226.1</v>
      </c>
      <c r="D22" s="19">
        <v>0</v>
      </c>
      <c r="E22" s="33">
        <v>0</v>
      </c>
      <c r="F22" s="33">
        <v>0</v>
      </c>
      <c r="G22" s="34"/>
    </row>
    <row r="23" spans="1:12" ht="14.25" x14ac:dyDescent="0.2">
      <c r="A23" s="35" t="s">
        <v>15</v>
      </c>
      <c r="B23" s="36">
        <f>B6+B13</f>
        <v>2937509.8</v>
      </c>
      <c r="C23" s="36">
        <f>C6+C13</f>
        <v>3179812</v>
      </c>
      <c r="D23" s="36">
        <f t="shared" ref="D23:F23" si="3">D6+D13</f>
        <v>3204707.3</v>
      </c>
      <c r="E23" s="36">
        <f t="shared" si="3"/>
        <v>3192303.2</v>
      </c>
      <c r="F23" s="36">
        <f t="shared" si="3"/>
        <v>3105785.1</v>
      </c>
      <c r="G23" s="32"/>
    </row>
    <row r="24" spans="1:12" ht="15" x14ac:dyDescent="0.25">
      <c r="A24" s="10" t="s">
        <v>16</v>
      </c>
      <c r="B24" s="37">
        <v>239711.9</v>
      </c>
      <c r="C24" s="37">
        <v>253073</v>
      </c>
      <c r="D24" s="37">
        <v>299801.40000000002</v>
      </c>
      <c r="E24" s="37">
        <v>285756</v>
      </c>
      <c r="F24" s="37">
        <v>284732.7</v>
      </c>
      <c r="G24" s="32"/>
    </row>
    <row r="25" spans="1:12" ht="30" x14ac:dyDescent="0.25">
      <c r="A25" s="11" t="s">
        <v>17</v>
      </c>
      <c r="B25" s="37">
        <v>19543.599999999999</v>
      </c>
      <c r="C25" s="37">
        <v>20935</v>
      </c>
      <c r="D25" s="37">
        <v>22784.799999999999</v>
      </c>
      <c r="E25" s="37">
        <v>23192.1</v>
      </c>
      <c r="F25" s="37">
        <v>23192.2</v>
      </c>
      <c r="G25" s="32"/>
    </row>
    <row r="26" spans="1:12" ht="15" x14ac:dyDescent="0.25">
      <c r="A26" s="10" t="s">
        <v>18</v>
      </c>
      <c r="B26" s="37">
        <v>77523.7</v>
      </c>
      <c r="C26" s="37">
        <v>101535</v>
      </c>
      <c r="D26" s="37">
        <v>169796.7</v>
      </c>
      <c r="E26" s="37">
        <v>250561.4</v>
      </c>
      <c r="F26" s="37">
        <v>183986.2</v>
      </c>
      <c r="G26" s="32"/>
    </row>
    <row r="27" spans="1:12" ht="15" x14ac:dyDescent="0.25">
      <c r="A27" s="10" t="s">
        <v>19</v>
      </c>
      <c r="B27" s="37">
        <v>1042204.2</v>
      </c>
      <c r="C27" s="37">
        <v>1306330</v>
      </c>
      <c r="D27" s="37">
        <v>1010365.3</v>
      </c>
      <c r="E27" s="37">
        <v>831968.2</v>
      </c>
      <c r="F27" s="37">
        <v>837968.2</v>
      </c>
      <c r="G27" s="32"/>
      <c r="H27" s="21"/>
      <c r="I27" s="21"/>
      <c r="J27" s="21"/>
      <c r="K27" s="21"/>
      <c r="L27" s="21"/>
    </row>
    <row r="28" spans="1:12" ht="15.75" x14ac:dyDescent="0.25">
      <c r="A28" s="10" t="s">
        <v>20</v>
      </c>
      <c r="B28" s="37">
        <v>1101756.5</v>
      </c>
      <c r="C28" s="37">
        <v>1213092</v>
      </c>
      <c r="D28" s="37">
        <v>1250348.2</v>
      </c>
      <c r="E28" s="37">
        <v>1299445.6000000001</v>
      </c>
      <c r="F28" s="37">
        <v>1268508.1000000001</v>
      </c>
      <c r="G28" s="32"/>
      <c r="H28" s="21"/>
      <c r="I28" s="22"/>
      <c r="J28" s="22"/>
      <c r="K28" s="22"/>
      <c r="L28" s="21"/>
    </row>
    <row r="29" spans="1:12" ht="15.75" x14ac:dyDescent="0.25">
      <c r="A29" s="10" t="s">
        <v>21</v>
      </c>
      <c r="B29" s="37">
        <v>113943.5</v>
      </c>
      <c r="C29" s="37">
        <v>129691</v>
      </c>
      <c r="D29" s="37">
        <v>131328.29999999999</v>
      </c>
      <c r="E29" s="37">
        <v>130186.1</v>
      </c>
      <c r="F29" s="37">
        <v>130046.1</v>
      </c>
      <c r="G29" s="32"/>
      <c r="H29" s="21"/>
      <c r="I29" s="22"/>
      <c r="J29" s="22"/>
      <c r="K29" s="22"/>
      <c r="L29" s="21"/>
    </row>
    <row r="30" spans="1:12" ht="15" x14ac:dyDescent="0.25">
      <c r="A30" s="10" t="s">
        <v>22</v>
      </c>
      <c r="B30" s="37">
        <v>986.3</v>
      </c>
      <c r="C30" s="37">
        <v>986</v>
      </c>
      <c r="D30" s="37">
        <v>986.3</v>
      </c>
      <c r="E30" s="37">
        <v>986.3</v>
      </c>
      <c r="F30" s="37">
        <v>986.3</v>
      </c>
      <c r="G30" s="32"/>
    </row>
    <row r="31" spans="1:12" ht="15" x14ac:dyDescent="0.25">
      <c r="A31" s="10" t="s">
        <v>23</v>
      </c>
      <c r="B31" s="37">
        <v>126348.6</v>
      </c>
      <c r="C31" s="37">
        <v>140909</v>
      </c>
      <c r="D31" s="37">
        <v>124055.7</v>
      </c>
      <c r="E31" s="37">
        <v>121384.1</v>
      </c>
      <c r="F31" s="37">
        <v>102154.6</v>
      </c>
      <c r="G31" s="32"/>
    </row>
    <row r="32" spans="1:12" ht="15" x14ac:dyDescent="0.25">
      <c r="A32" s="10" t="s">
        <v>24</v>
      </c>
      <c r="B32" s="37">
        <v>143896.20000000001</v>
      </c>
      <c r="C32" s="37">
        <v>137923</v>
      </c>
      <c r="D32" s="37">
        <v>166004.79999999999</v>
      </c>
      <c r="E32" s="37">
        <v>185758.6</v>
      </c>
      <c r="F32" s="37">
        <v>174706.1</v>
      </c>
      <c r="G32" s="32"/>
    </row>
    <row r="33" spans="1:7" ht="15" x14ac:dyDescent="0.25">
      <c r="A33" s="10" t="s">
        <v>25</v>
      </c>
      <c r="B33" s="37">
        <v>10684.3</v>
      </c>
      <c r="C33" s="37">
        <v>19221</v>
      </c>
      <c r="D33" s="37">
        <v>29235.8</v>
      </c>
      <c r="E33" s="37">
        <v>31293.8</v>
      </c>
      <c r="F33" s="37">
        <v>33600.6</v>
      </c>
      <c r="G33" s="32"/>
    </row>
    <row r="34" spans="1:7" ht="15" x14ac:dyDescent="0.25">
      <c r="A34" s="10" t="s">
        <v>26</v>
      </c>
      <c r="B34" s="37">
        <v>0</v>
      </c>
      <c r="C34" s="37">
        <v>0</v>
      </c>
      <c r="D34" s="17">
        <v>0</v>
      </c>
      <c r="E34" s="37">
        <v>31771</v>
      </c>
      <c r="F34" s="37">
        <v>65904</v>
      </c>
      <c r="G34" s="32"/>
    </row>
    <row r="35" spans="1:7" ht="14.25" x14ac:dyDescent="0.2">
      <c r="A35" s="12" t="s">
        <v>27</v>
      </c>
      <c r="B35" s="38">
        <f>SUM(B24:B34)</f>
        <v>2876598.8</v>
      </c>
      <c r="C35" s="38">
        <f>SUM(C24:C34)</f>
        <v>3323695</v>
      </c>
      <c r="D35" s="38">
        <f>SUM(D24:D34)</f>
        <v>3204707.3</v>
      </c>
      <c r="E35" s="38">
        <f>SUM(E24:E34)</f>
        <v>3192303.2</v>
      </c>
      <c r="F35" s="38">
        <f>SUM(F24:F34)</f>
        <v>3105785.1</v>
      </c>
      <c r="G35" s="32"/>
    </row>
    <row r="36" spans="1:7" ht="14.25" x14ac:dyDescent="0.2">
      <c r="A36" s="12" t="s">
        <v>28</v>
      </c>
      <c r="B36" s="23">
        <f>B23-B35</f>
        <v>60911</v>
      </c>
      <c r="C36" s="23">
        <f>C23-C35</f>
        <v>-143883</v>
      </c>
      <c r="D36" s="23">
        <f>D23-D35</f>
        <v>0</v>
      </c>
      <c r="E36" s="23">
        <f>E23-E35</f>
        <v>0</v>
      </c>
      <c r="F36" s="23">
        <f>F23-F35</f>
        <v>0</v>
      </c>
      <c r="G36" s="32"/>
    </row>
    <row r="37" spans="1:7" ht="15" x14ac:dyDescent="0.25">
      <c r="A37" s="32"/>
      <c r="B37" s="39"/>
      <c r="C37" s="40"/>
      <c r="D37" s="40"/>
      <c r="E37" s="40"/>
      <c r="F37" s="40"/>
      <c r="G37" s="32"/>
    </row>
    <row r="38" spans="1:7" x14ac:dyDescent="0.2">
      <c r="A38" s="32"/>
      <c r="B38" s="32"/>
      <c r="C38" s="41"/>
      <c r="D38" s="41"/>
      <c r="E38" s="41"/>
      <c r="F38" s="41"/>
      <c r="G38" s="32"/>
    </row>
    <row r="39" spans="1:7" x14ac:dyDescent="0.2">
      <c r="A39" s="32"/>
      <c r="B39" s="32"/>
      <c r="C39" s="32"/>
      <c r="D39" s="32"/>
      <c r="E39" s="32"/>
      <c r="F39" s="32"/>
      <c r="G39" s="32"/>
    </row>
  </sheetData>
  <mergeCells count="8">
    <mergeCell ref="A1:F1"/>
    <mergeCell ref="A2:D2"/>
    <mergeCell ref="A3:A4"/>
    <mergeCell ref="B3:B4"/>
    <mergeCell ref="C3:C4"/>
    <mergeCell ref="D3:D4"/>
    <mergeCell ref="E3:E4"/>
    <mergeCell ref="F3:F4"/>
  </mergeCells>
  <pageMargins left="0.59055118110236227" right="0.39370078740157483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 основных характеристик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2023-11-09T07:45:20Z</cp:lastPrinted>
  <dcterms:created xsi:type="dcterms:W3CDTF">2017-07-24T00:11:57Z</dcterms:created>
  <dcterms:modified xsi:type="dcterms:W3CDTF">2024-11-12T02:44:30Z</dcterms:modified>
</cp:coreProperties>
</file>